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2" i="1"/>
  <c r="E93"/>
  <c r="E94"/>
  <c r="E95"/>
  <c r="E96"/>
  <c r="E97"/>
  <c r="D91"/>
  <c r="E91" s="1"/>
  <c r="C91"/>
  <c r="D84"/>
  <c r="D85"/>
  <c r="D86"/>
  <c r="D87"/>
  <c r="D88"/>
  <c r="D103" s="1"/>
  <c r="D89"/>
  <c r="C89"/>
  <c r="C104" s="1"/>
  <c r="C88"/>
  <c r="C87"/>
  <c r="C86"/>
  <c r="C85"/>
  <c r="C100" s="1"/>
  <c r="C84"/>
  <c r="E77"/>
  <c r="E78"/>
  <c r="E85" s="1"/>
  <c r="E79"/>
  <c r="E86" s="1"/>
  <c r="E101" s="1"/>
  <c r="E80"/>
  <c r="E87" s="1"/>
  <c r="E81"/>
  <c r="E82"/>
  <c r="E89" s="1"/>
  <c r="E76"/>
  <c r="E83" s="1"/>
  <c r="D76"/>
  <c r="D83" s="1"/>
  <c r="E70"/>
  <c r="E71"/>
  <c r="E72"/>
  <c r="E73"/>
  <c r="E74"/>
  <c r="E75"/>
  <c r="E69"/>
  <c r="D69"/>
  <c r="C69"/>
  <c r="C83" s="1"/>
  <c r="E63"/>
  <c r="E84" s="1"/>
  <c r="E64"/>
  <c r="E65"/>
  <c r="E66"/>
  <c r="E67"/>
  <c r="E88" s="1"/>
  <c r="E68"/>
  <c r="D62"/>
  <c r="E62" s="1"/>
  <c r="C62"/>
  <c r="D55"/>
  <c r="D56"/>
  <c r="D100" s="1"/>
  <c r="D57"/>
  <c r="D101" s="1"/>
  <c r="D58"/>
  <c r="D102" s="1"/>
  <c r="D59"/>
  <c r="D60"/>
  <c r="D104" s="1"/>
  <c r="C55"/>
  <c r="C99" s="1"/>
  <c r="C56"/>
  <c r="C60"/>
  <c r="C59"/>
  <c r="C103" s="1"/>
  <c r="C58"/>
  <c r="C102" s="1"/>
  <c r="C57"/>
  <c r="C101" s="1"/>
  <c r="E48"/>
  <c r="E55" s="1"/>
  <c r="E99" s="1"/>
  <c r="E49"/>
  <c r="E56" s="1"/>
  <c r="E100" s="1"/>
  <c r="E50"/>
  <c r="E57" s="1"/>
  <c r="E51"/>
  <c r="E58" s="1"/>
  <c r="E102" s="1"/>
  <c r="E52"/>
  <c r="E59" s="1"/>
  <c r="E53"/>
  <c r="E60" s="1"/>
  <c r="E104" s="1"/>
  <c r="D47"/>
  <c r="D54" s="1"/>
  <c r="C47"/>
  <c r="C54" s="1"/>
  <c r="C98" s="1"/>
  <c r="E41"/>
  <c r="E42"/>
  <c r="E43"/>
  <c r="E44"/>
  <c r="E45"/>
  <c r="E46"/>
  <c r="D40"/>
  <c r="E40" s="1"/>
  <c r="C40"/>
  <c r="E34"/>
  <c r="E35"/>
  <c r="E36"/>
  <c r="E37"/>
  <c r="E38"/>
  <c r="E39"/>
  <c r="E33"/>
  <c r="D33"/>
  <c r="C33"/>
  <c r="E27"/>
  <c r="E28"/>
  <c r="E29"/>
  <c r="E30"/>
  <c r="E31"/>
  <c r="E32"/>
  <c r="D26"/>
  <c r="E26" s="1"/>
  <c r="C26"/>
  <c r="E17"/>
  <c r="E18"/>
  <c r="E19"/>
  <c r="E20"/>
  <c r="E21"/>
  <c r="E22"/>
  <c r="D16"/>
  <c r="E16" s="1"/>
  <c r="C16"/>
  <c r="E10"/>
  <c r="E11"/>
  <c r="E12"/>
  <c r="E13"/>
  <c r="E14"/>
  <c r="E15"/>
  <c r="D9"/>
  <c r="E9" s="1"/>
  <c r="E103" l="1"/>
  <c r="E54"/>
  <c r="E98" s="1"/>
  <c r="E47"/>
  <c r="D99"/>
  <c r="D98"/>
</calcChain>
</file>

<file path=xl/sharedStrings.xml><?xml version="1.0" encoding="utf-8"?>
<sst xmlns="http://schemas.openxmlformats.org/spreadsheetml/2006/main" count="155" uniqueCount="101">
  <si>
    <t xml:space="preserve"> </t>
  </si>
  <si>
    <t>(тыс.руб.)</t>
  </si>
  <si>
    <t>№ подмероприятия</t>
  </si>
  <si>
    <t>Наименование мероприятия</t>
  </si>
  <si>
    <t>Объемы финансирования</t>
  </si>
  <si>
    <t>Наименование целевых показателей (индикаторов)</t>
  </si>
  <si>
    <t>Целевые показатели</t>
  </si>
  <si>
    <t>Проект постановления</t>
  </si>
  <si>
    <t>Отклонение              (гр.4-гр.3)</t>
  </si>
  <si>
    <t>Отклонение                      (гр.8-гр.7)</t>
  </si>
  <si>
    <t>Сравнительный анализ изменений объемов финансирования и значений целевых показателей, вносимых проектом постановления по муниципальной программе "Совершенствование управления муниципальным имуществом Петропавловск-Камчатского городского округа", утвержденной постановлением администрации Петропавловск-Камчатского городского округа от 14.10.2016 № 1987</t>
  </si>
  <si>
    <t>Приложение № 1</t>
  </si>
  <si>
    <t>1.1</t>
  </si>
  <si>
    <t>Обслуживание и сохранение объектов недвижимого имущества, составляющих казну муниципального образования</t>
  </si>
  <si>
    <t xml:space="preserve">Постановление от 02.11.2018 </t>
  </si>
  <si>
    <t>№ 2236</t>
  </si>
  <si>
    <t>1.2</t>
  </si>
  <si>
    <t xml:space="preserve">Содержание, капитальный, текущий ремонт жилых зданий, помещений, в том числе муниципального  жилищного фонда </t>
  </si>
  <si>
    <t>1.3</t>
  </si>
  <si>
    <t xml:space="preserve">Сбор, вывоз, утилизация отходов и санитарная обработка </t>
  </si>
  <si>
    <t>1.4</t>
  </si>
  <si>
    <t>Специализированные работы, услуги (межевание, кадастровые работы, оценка, охрана, энергоаудит, страхование и т.п.)</t>
  </si>
  <si>
    <t>1.5</t>
  </si>
  <si>
    <t>Уплата налогов, сборов и иных платежей</t>
  </si>
  <si>
    <t>1.6</t>
  </si>
  <si>
    <t>Повышение квалификации (стажировки, курсы, семинары, конференции)</t>
  </si>
  <si>
    <t>Итого по Подпрограмме 1:</t>
  </si>
  <si>
    <t>Подпрограмма 1 «Управление и распоряжение объектами недвижимости имущества муниципальной собственности"</t>
  </si>
  <si>
    <t>Подпрограмма 2 «Управление и распоряжение муниципальным имуществом, вовлеченным в земельные отношения"</t>
  </si>
  <si>
    <t>2.1</t>
  </si>
  <si>
    <t>Специализированные работы, услуги (межевание, кадастровые работы, оценка, охрана, энергоаудит, страхование и т. п.)</t>
  </si>
  <si>
    <t>2.2</t>
  </si>
  <si>
    <t>Ликвидация движимого и недвижимого имущества</t>
  </si>
  <si>
    <t>2.3</t>
  </si>
  <si>
    <t>Осуществление капитальных вложений в объекты нежилого фонда, в том числе муниципальных и иных форм собственности</t>
  </si>
  <si>
    <t>Итого по Подпрограмме 2:</t>
  </si>
  <si>
    <t>Подпрограмма 3 «Обеспечение реализации Программы"</t>
  </si>
  <si>
    <t>3.1</t>
  </si>
  <si>
    <t>Обеспечение исполнения мероприятий программ и полномочий органов администрации городского округа, в том числе выполнение государственных полномочий Камчатского края (содержание органов администрации  городского округа)</t>
  </si>
  <si>
    <t>Всего:</t>
  </si>
  <si>
    <t>1.Количество объектов муниципальной собственности, по которым произведена оплата за содержание нежилого помещения</t>
  </si>
  <si>
    <t>2.Количество охраняемых объектов недвижимого имущества казны</t>
  </si>
  <si>
    <t>2019-2024 по 4 шт.ежегодно</t>
  </si>
  <si>
    <t>1.Площадь отремонтированных помещений высвобождаемого жилищного фонда</t>
  </si>
  <si>
    <t>2.Количество отремонтированных помещений высвобождаемого жилищного фонда</t>
  </si>
  <si>
    <t>3.Количество замененных окон в помещениях муниципального жилищного фонда</t>
  </si>
  <si>
    <t>4.Количество замененных дверных блоков в помещениях муниципального жилищного фонда</t>
  </si>
  <si>
    <t>5.Количество домов, в отношении которых оплачены содержание и текущий ремонт общего имущества</t>
  </si>
  <si>
    <t>6.Площадь доли имущества, принадлежащей Петропавловск-Камчатскому городскому округу, в части которой оплачены содержание текущий ремонт общего имущества</t>
  </si>
  <si>
    <t>7.Количество управляющих организаций, которым оплачены коммунальные расходы за незаселенные помещения</t>
  </si>
  <si>
    <t>8.Площадь помещений незаселенного муниципального фонда, в части которых были оплачены коммунальные расходы</t>
  </si>
  <si>
    <t>9.Количество управляющих организаций, которым оплачены коммунальные расходы за помещения, сданные внаем</t>
  </si>
  <si>
    <t>10.Количество многоквартирных домов, в отношении которых произведено возмещение части платы за содержание и ремонт жилого помещения</t>
  </si>
  <si>
    <t>2019-2024-по 15 шт.ежегодно</t>
  </si>
  <si>
    <t>2019-2024-по 396,29 кв.межегодно</t>
  </si>
  <si>
    <t>2019-2024-по 10 шт.ежегодно</t>
  </si>
  <si>
    <t>2019-2024-по 155 шт.ежегодно</t>
  </si>
  <si>
    <t>2019-2024-по 23330 кв.м ежегодно</t>
  </si>
  <si>
    <t>2019-2024-по 11 шт.ежегодно</t>
  </si>
  <si>
    <t>2019-2024-по 18692,6 кв.м ежегодно</t>
  </si>
  <si>
    <t>2019-2024-по 1326 шт.ежегодно</t>
  </si>
  <si>
    <t>1.Количество вскрытых помещений жилищного фонда, в которых установлены замки</t>
  </si>
  <si>
    <t>2.Количество помещений жилищного фонда, в которых была произведена санитарная очистка</t>
  </si>
  <si>
    <t>2019-2024-по 145 шт.ежегодно</t>
  </si>
  <si>
    <t>2019-2024-по 56 шт.ежегодно</t>
  </si>
  <si>
    <t>1.Количество обследованных на аварийность многоквартирных домов</t>
  </si>
  <si>
    <t>2.Количество заключенных муниципальных контрактов на обследование аварийности многоквартирных домов</t>
  </si>
  <si>
    <t>3.Количество объектов недвижимости, в отношении которых проведены кадастровые работы</t>
  </si>
  <si>
    <t>4.Количество объектов имущества, в отношении которых проведена оценка рыночной стоимости арендной платы</t>
  </si>
  <si>
    <t>5.Количество объектов имущества, в отношении которых проведена оценка рыночной стоимости</t>
  </si>
  <si>
    <t>6.Количество квартир, на которые изготовлены технические планы</t>
  </si>
  <si>
    <t>7.Количество жилых помещений, в отношении которых проведена оценка рыночной стоимости</t>
  </si>
  <si>
    <t>2019-2024-по 25 шт.ежегодно</t>
  </si>
  <si>
    <t>2019-2024-по 14 шт.ежегодно</t>
  </si>
  <si>
    <t>2019-2024-по 73 шт.ежегодно</t>
  </si>
  <si>
    <t>2019-2024-по 190 шт.ежегодно</t>
  </si>
  <si>
    <t>2019-2024-по 20 шт.ежегодно</t>
  </si>
  <si>
    <t>1.Площадь доли имущества, принадлежащей Петропавловск-Камчатскому городскому округу, в части которой был произведен взнос на капитальный ремонт общего имущества</t>
  </si>
  <si>
    <t>2.Количество помещений муниципальной доли общего имущества, в части которой был произведен взнос на капитальный ремонт общего имущества</t>
  </si>
  <si>
    <t>2019-2024- по 453,85 кв.м ежегодно</t>
  </si>
  <si>
    <t>2019-2024-по 10164 шт.ежегодно</t>
  </si>
  <si>
    <t>1.Количество групп, люди из которых повысили уровень квалификации в управлении многоквартирными домами</t>
  </si>
  <si>
    <t>1.Количество договоров (муниципальных контрактов), заключенных на проведение обучения</t>
  </si>
  <si>
    <t>2019-2024-по 5 шт.ежегодно</t>
  </si>
  <si>
    <t>1.Количество земельных участков, в отношении которых проведены кадастровые работы в целях государственного кадастрового учета</t>
  </si>
  <si>
    <t>2.Количество геодезических экспертиз</t>
  </si>
  <si>
    <t>3.Количество проведенных обследований самовольно построенных объектов торговли - продовольственных магазинов</t>
  </si>
  <si>
    <t>4.Количество проведенных обследований самовольно построенных объектов торговли - непродовольственных магазинов</t>
  </si>
  <si>
    <t>2019-2024-по 6 шт.ежегодно</t>
  </si>
  <si>
    <t>5.Количество проведенных работ по оценке рыночной стоимости земельных участок площадью до 2000 кв.м.</t>
  </si>
  <si>
    <t>6.Количество проведенных работ по оценке рыночной стоимости земельных участок площадью более 2000 кв.м.</t>
  </si>
  <si>
    <t>1.Количество ликвидированных объектов</t>
  </si>
  <si>
    <t>2.Общая площадь ликвидированных объектов</t>
  </si>
  <si>
    <t>2019-2024- по 1389,62 кв.м ежегодно</t>
  </si>
  <si>
    <t>1.Количество разработанных проектно-сметных документаций</t>
  </si>
  <si>
    <t>2.Объем выполненных работ по разработке проектно-сметных документаций</t>
  </si>
  <si>
    <t>2020-1 шт.</t>
  </si>
  <si>
    <t>2020-100%</t>
  </si>
  <si>
    <t>1.Достижение индикаторов Программы</t>
  </si>
  <si>
    <t>2.Уровень исполнения полномочий Управления экономического развития и имущественных отношений администрации Петропавловск-Камчатского городского округа</t>
  </si>
  <si>
    <t>2019-2024-по 100% ежегодно</t>
  </si>
</sst>
</file>

<file path=xl/styles.xml><?xml version="1.0" encoding="utf-8"?>
<styleSheet xmlns="http://schemas.openxmlformats.org/spreadsheetml/2006/main">
  <numFmts count="2">
    <numFmt numFmtId="164" formatCode="000000"/>
    <numFmt numFmtId="165" formatCode="#,##0.00000"/>
  </numFmts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4" fillId="0" borderId="7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49" fontId="9" fillId="0" borderId="10" xfId="0" applyNumberFormat="1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1" fillId="0" borderId="0" xfId="0" applyFont="1"/>
    <xf numFmtId="0" fontId="12" fillId="0" borderId="0" xfId="0" applyFont="1"/>
    <xf numFmtId="0" fontId="8" fillId="0" borderId="0" xfId="0" applyFont="1"/>
    <xf numFmtId="165" fontId="12" fillId="0" borderId="0" xfId="0" applyNumberFormat="1" applyFont="1"/>
    <xf numFmtId="165" fontId="5" fillId="0" borderId="15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 vertical="top"/>
    </xf>
    <xf numFmtId="0" fontId="12" fillId="0" borderId="17" xfId="0" applyFont="1" applyBorder="1"/>
    <xf numFmtId="165" fontId="3" fillId="0" borderId="17" xfId="0" applyNumberFormat="1" applyFont="1" applyBorder="1" applyAlignment="1">
      <alignment horizontal="center" vertical="top"/>
    </xf>
    <xf numFmtId="165" fontId="5" fillId="0" borderId="25" xfId="0" applyNumberFormat="1" applyFont="1" applyBorder="1" applyAlignment="1">
      <alignment horizontal="center" vertical="top"/>
    </xf>
    <xf numFmtId="0" fontId="12" fillId="0" borderId="26" xfId="0" applyFont="1" applyBorder="1"/>
    <xf numFmtId="0" fontId="12" fillId="0" borderId="27" xfId="0" applyFont="1" applyBorder="1"/>
    <xf numFmtId="165" fontId="3" fillId="0" borderId="23" xfId="0" applyNumberFormat="1" applyFont="1" applyBorder="1" applyAlignment="1">
      <alignment horizontal="center" vertical="top"/>
    </xf>
    <xf numFmtId="0" fontId="12" fillId="0" borderId="23" xfId="0" applyFont="1" applyBorder="1"/>
    <xf numFmtId="0" fontId="12" fillId="0" borderId="28" xfId="0" applyFont="1" applyBorder="1"/>
    <xf numFmtId="165" fontId="5" fillId="0" borderId="24" xfId="0" applyNumberFormat="1" applyFont="1" applyBorder="1" applyAlignment="1">
      <alignment horizontal="center" vertical="top"/>
    </xf>
    <xf numFmtId="165" fontId="5" fillId="0" borderId="26" xfId="0" applyNumberFormat="1" applyFont="1" applyBorder="1" applyAlignment="1">
      <alignment horizontal="center" vertical="top"/>
    </xf>
    <xf numFmtId="165" fontId="3" fillId="0" borderId="21" xfId="0" applyNumberFormat="1" applyFont="1" applyBorder="1" applyAlignment="1">
      <alignment horizontal="center" vertical="top"/>
    </xf>
    <xf numFmtId="165" fontId="3" fillId="0" borderId="27" xfId="0" applyNumberFormat="1" applyFont="1" applyBorder="1" applyAlignment="1">
      <alignment horizontal="center" vertical="top"/>
    </xf>
    <xf numFmtId="165" fontId="5" fillId="0" borderId="21" xfId="0" applyNumberFormat="1" applyFont="1" applyBorder="1" applyAlignment="1">
      <alignment horizontal="center" vertical="top"/>
    </xf>
    <xf numFmtId="165" fontId="5" fillId="0" borderId="27" xfId="0" applyNumberFormat="1" applyFont="1" applyBorder="1" applyAlignment="1">
      <alignment horizontal="center" vertical="top"/>
    </xf>
    <xf numFmtId="165" fontId="3" fillId="0" borderId="22" xfId="0" applyNumberFormat="1" applyFont="1" applyBorder="1" applyAlignment="1">
      <alignment horizontal="center" vertical="top"/>
    </xf>
    <xf numFmtId="165" fontId="3" fillId="0" borderId="28" xfId="0" applyNumberFormat="1" applyFont="1" applyBorder="1" applyAlignment="1">
      <alignment horizontal="center" vertical="top"/>
    </xf>
    <xf numFmtId="0" fontId="12" fillId="0" borderId="30" xfId="0" applyFont="1" applyBorder="1"/>
    <xf numFmtId="0" fontId="12" fillId="0" borderId="31" xfId="0" applyFont="1" applyBorder="1"/>
    <xf numFmtId="165" fontId="3" fillId="0" borderId="17" xfId="0" applyNumberFormat="1" applyFont="1" applyBorder="1" applyAlignment="1">
      <alignment horizontal="center"/>
    </xf>
    <xf numFmtId="165" fontId="3" fillId="0" borderId="23" xfId="0" applyNumberFormat="1" applyFont="1" applyBorder="1" applyAlignment="1">
      <alignment horizontal="center"/>
    </xf>
    <xf numFmtId="165" fontId="3" fillId="0" borderId="21" xfId="0" applyNumberFormat="1" applyFont="1" applyBorder="1" applyAlignment="1">
      <alignment horizontal="center"/>
    </xf>
    <xf numFmtId="165" fontId="3" fillId="0" borderId="27" xfId="0" applyNumberFormat="1" applyFont="1" applyBorder="1" applyAlignment="1">
      <alignment horizontal="center"/>
    </xf>
    <xf numFmtId="165" fontId="3" fillId="0" borderId="22" xfId="0" applyNumberFormat="1" applyFont="1" applyBorder="1" applyAlignment="1">
      <alignment horizontal="center"/>
    </xf>
    <xf numFmtId="165" fontId="3" fillId="0" borderId="28" xfId="0" applyNumberFormat="1" applyFont="1" applyBorder="1" applyAlignment="1">
      <alignment horizontal="center"/>
    </xf>
    <xf numFmtId="0" fontId="5" fillId="0" borderId="29" xfId="0" applyFont="1" applyBorder="1" applyAlignment="1">
      <alignment horizontal="left" vertical="top" wrapText="1"/>
    </xf>
    <xf numFmtId="0" fontId="3" fillId="0" borderId="30" xfId="0" applyFont="1" applyBorder="1"/>
    <xf numFmtId="0" fontId="3" fillId="0" borderId="30" xfId="0" applyFont="1" applyBorder="1" applyAlignment="1">
      <alignment horizontal="right" vertical="top"/>
    </xf>
    <xf numFmtId="0" fontId="3" fillId="0" borderId="31" xfId="0" applyFont="1" applyBorder="1" applyAlignment="1">
      <alignment horizontal="right" vertical="top"/>
    </xf>
    <xf numFmtId="49" fontId="5" fillId="0" borderId="34" xfId="0" applyNumberFormat="1" applyFont="1" applyBorder="1" applyAlignment="1">
      <alignment horizontal="center" vertical="top"/>
    </xf>
    <xf numFmtId="49" fontId="5" fillId="0" borderId="35" xfId="0" applyNumberFormat="1" applyFont="1" applyBorder="1" applyAlignment="1">
      <alignment horizontal="center" vertical="top"/>
    </xf>
    <xf numFmtId="0" fontId="8" fillId="0" borderId="35" xfId="0" applyFont="1" applyBorder="1"/>
    <xf numFmtId="49" fontId="8" fillId="0" borderId="35" xfId="0" applyNumberFormat="1" applyFont="1" applyBorder="1"/>
    <xf numFmtId="49" fontId="8" fillId="0" borderId="36" xfId="0" applyNumberFormat="1" applyFont="1" applyBorder="1"/>
    <xf numFmtId="0" fontId="8" fillId="0" borderId="37" xfId="0" applyFont="1" applyBorder="1"/>
    <xf numFmtId="0" fontId="3" fillId="0" borderId="38" xfId="0" applyFont="1" applyBorder="1"/>
    <xf numFmtId="165" fontId="3" fillId="0" borderId="39" xfId="0" applyNumberFormat="1" applyFont="1" applyBorder="1" applyAlignment="1">
      <alignment horizontal="center" vertical="top"/>
    </xf>
    <xf numFmtId="165" fontId="3" fillId="0" borderId="40" xfId="0" applyNumberFormat="1" applyFont="1" applyBorder="1" applyAlignment="1">
      <alignment horizontal="center" vertical="top"/>
    </xf>
    <xf numFmtId="165" fontId="3" fillId="0" borderId="41" xfId="0" applyNumberFormat="1" applyFont="1" applyBorder="1" applyAlignment="1">
      <alignment horizontal="center" vertical="top"/>
    </xf>
    <xf numFmtId="0" fontId="12" fillId="0" borderId="38" xfId="0" applyFont="1" applyBorder="1"/>
    <xf numFmtId="0" fontId="12" fillId="0" borderId="40" xfId="0" applyFont="1" applyBorder="1"/>
    <xf numFmtId="0" fontId="12" fillId="0" borderId="41" xfId="0" applyFont="1" applyBorder="1"/>
    <xf numFmtId="49" fontId="8" fillId="0" borderId="42" xfId="0" applyNumberFormat="1" applyFont="1" applyBorder="1"/>
    <xf numFmtId="0" fontId="3" fillId="0" borderId="43" xfId="0" applyFont="1" applyBorder="1" applyAlignment="1">
      <alignment horizontal="right" vertical="top"/>
    </xf>
    <xf numFmtId="165" fontId="3" fillId="0" borderId="19" xfId="0" applyNumberFormat="1" applyFont="1" applyBorder="1" applyAlignment="1">
      <alignment horizontal="center" vertical="top"/>
    </xf>
    <xf numFmtId="165" fontId="3" fillId="0" borderId="20" xfId="0" applyNumberFormat="1" applyFont="1" applyBorder="1" applyAlignment="1">
      <alignment horizontal="center" vertical="top"/>
    </xf>
    <xf numFmtId="165" fontId="3" fillId="0" borderId="44" xfId="0" applyNumberFormat="1" applyFont="1" applyBorder="1" applyAlignment="1">
      <alignment horizontal="center" vertical="top"/>
    </xf>
    <xf numFmtId="0" fontId="12" fillId="0" borderId="43" xfId="0" applyFont="1" applyBorder="1"/>
    <xf numFmtId="0" fontId="12" fillId="0" borderId="20" xfId="0" applyFont="1" applyBorder="1"/>
    <xf numFmtId="0" fontId="12" fillId="0" borderId="44" xfId="0" applyFont="1" applyBorder="1"/>
    <xf numFmtId="49" fontId="5" fillId="0" borderId="16" xfId="0" applyNumberFormat="1" applyFont="1" applyBorder="1"/>
    <xf numFmtId="0" fontId="5" fillId="0" borderId="4" xfId="0" applyFont="1" applyBorder="1"/>
    <xf numFmtId="165" fontId="5" fillId="0" borderId="18" xfId="0" applyNumberFormat="1" applyFont="1" applyBorder="1" applyAlignment="1">
      <alignment horizontal="center" vertical="top"/>
    </xf>
    <xf numFmtId="165" fontId="5" fillId="0" borderId="15" xfId="0" applyNumberFormat="1" applyFont="1" applyBorder="1" applyAlignment="1">
      <alignment horizontal="center" vertical="top"/>
    </xf>
    <xf numFmtId="165" fontId="5" fillId="0" borderId="45" xfId="0" applyNumberFormat="1" applyFont="1" applyBorder="1" applyAlignment="1">
      <alignment horizontal="center" vertical="top"/>
    </xf>
    <xf numFmtId="0" fontId="12" fillId="0" borderId="4" xfId="0" applyFont="1" applyBorder="1"/>
    <xf numFmtId="0" fontId="12" fillId="0" borderId="15" xfId="0" applyFont="1" applyBorder="1"/>
    <xf numFmtId="0" fontId="12" fillId="0" borderId="45" xfId="0" applyFont="1" applyBorder="1"/>
    <xf numFmtId="165" fontId="3" fillId="0" borderId="19" xfId="0" applyNumberFormat="1" applyFont="1" applyBorder="1" applyAlignment="1">
      <alignment horizontal="center"/>
    </xf>
    <xf numFmtId="165" fontId="3" fillId="0" borderId="20" xfId="0" applyNumberFormat="1" applyFont="1" applyBorder="1" applyAlignment="1">
      <alignment horizontal="center"/>
    </xf>
    <xf numFmtId="165" fontId="3" fillId="0" borderId="44" xfId="0" applyNumberFormat="1" applyFont="1" applyBorder="1" applyAlignment="1">
      <alignment horizontal="center"/>
    </xf>
    <xf numFmtId="165" fontId="5" fillId="0" borderId="18" xfId="0" applyNumberFormat="1" applyFont="1" applyBorder="1" applyAlignment="1">
      <alignment horizontal="center"/>
    </xf>
    <xf numFmtId="165" fontId="5" fillId="0" borderId="45" xfId="0" applyNumberFormat="1" applyFont="1" applyBorder="1" applyAlignment="1">
      <alignment horizontal="center"/>
    </xf>
    <xf numFmtId="0" fontId="13" fillId="0" borderId="4" xfId="0" applyFont="1" applyBorder="1"/>
    <xf numFmtId="0" fontId="13" fillId="0" borderId="15" xfId="0" applyFont="1" applyBorder="1"/>
    <xf numFmtId="0" fontId="13" fillId="0" borderId="45" xfId="0" applyFont="1" applyBorder="1"/>
    <xf numFmtId="0" fontId="5" fillId="0" borderId="30" xfId="0" applyFont="1" applyBorder="1" applyAlignment="1">
      <alignment horizontal="left" vertical="top" wrapText="1"/>
    </xf>
    <xf numFmtId="0" fontId="5" fillId="0" borderId="4" xfId="0" applyFont="1" applyFill="1" applyBorder="1"/>
    <xf numFmtId="0" fontId="3" fillId="0" borderId="43" xfId="0" applyFont="1" applyBorder="1"/>
    <xf numFmtId="0" fontId="3" fillId="0" borderId="31" xfId="0" applyFont="1" applyBorder="1"/>
    <xf numFmtId="49" fontId="5" fillId="0" borderId="37" xfId="0" applyNumberFormat="1" applyFont="1" applyBorder="1" applyAlignment="1">
      <alignment horizontal="center" vertical="top"/>
    </xf>
    <xf numFmtId="49" fontId="5" fillId="0" borderId="16" xfId="0" applyNumberFormat="1" applyFont="1" applyFill="1" applyBorder="1"/>
    <xf numFmtId="49" fontId="5" fillId="0" borderId="42" xfId="0" applyNumberFormat="1" applyFont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0" fillId="0" borderId="9" xfId="0" applyBorder="1" applyAlignment="1">
      <alignment vertical="top"/>
    </xf>
    <xf numFmtId="0" fontId="2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4" fillId="2" borderId="32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0" fillId="0" borderId="33" xfId="0" applyBorder="1" applyAlignment="1">
      <alignment vertical="top"/>
    </xf>
    <xf numFmtId="164" fontId="1" fillId="0" borderId="0" xfId="0" applyNumberFormat="1" applyFont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/>
    </xf>
    <xf numFmtId="0" fontId="8" fillId="0" borderId="29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38" xfId="0" applyFont="1" applyBorder="1" applyAlignment="1">
      <alignment horizontal="left" vertical="top" wrapText="1"/>
    </xf>
    <xf numFmtId="0" fontId="8" fillId="0" borderId="40" xfId="0" applyFont="1" applyBorder="1" applyAlignment="1">
      <alignment horizontal="left" vertical="top" wrapText="1"/>
    </xf>
    <xf numFmtId="0" fontId="8" fillId="0" borderId="4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5" fillId="0" borderId="30" xfId="0" applyFont="1" applyBorder="1" applyAlignment="1">
      <alignment vertical="top"/>
    </xf>
    <xf numFmtId="0" fontId="3" fillId="0" borderId="30" xfId="0" applyFont="1" applyBorder="1" applyAlignment="1">
      <alignment vertical="top"/>
    </xf>
    <xf numFmtId="0" fontId="3" fillId="0" borderId="38" xfId="0" applyFont="1" applyBorder="1" applyAlignment="1">
      <alignment vertical="top"/>
    </xf>
    <xf numFmtId="0" fontId="8" fillId="0" borderId="46" xfId="0" applyFont="1" applyBorder="1" applyAlignment="1">
      <alignment horizontal="left" vertical="top" wrapText="1"/>
    </xf>
    <xf numFmtId="0" fontId="8" fillId="0" borderId="47" xfId="0" applyFont="1" applyBorder="1" applyAlignment="1">
      <alignment horizontal="left" vertical="top" wrapText="1"/>
    </xf>
    <xf numFmtId="0" fontId="8" fillId="0" borderId="48" xfId="0" applyFont="1" applyBorder="1" applyAlignment="1">
      <alignment horizontal="left" vertical="top" wrapText="1"/>
    </xf>
    <xf numFmtId="0" fontId="8" fillId="0" borderId="49" xfId="0" applyFont="1" applyBorder="1" applyAlignment="1">
      <alignment horizontal="left" vertical="top" wrapText="1"/>
    </xf>
    <xf numFmtId="0" fontId="12" fillId="0" borderId="3" xfId="0" applyFont="1" applyBorder="1"/>
    <xf numFmtId="0" fontId="12" fillId="0" borderId="47" xfId="0" applyFont="1" applyBorder="1"/>
    <xf numFmtId="0" fontId="12" fillId="0" borderId="48" xfId="0" applyFont="1" applyBorder="1"/>
    <xf numFmtId="0" fontId="12" fillId="0" borderId="50" xfId="0" applyFont="1" applyBorder="1"/>
    <xf numFmtId="0" fontId="8" fillId="0" borderId="20" xfId="0" applyFont="1" applyBorder="1" applyAlignment="1">
      <alignment horizontal="left" vertical="top" wrapText="1"/>
    </xf>
    <xf numFmtId="0" fontId="8" fillId="0" borderId="48" xfId="0" applyFont="1" applyBorder="1" applyAlignment="1">
      <alignment horizontal="left" vertical="top"/>
    </xf>
    <xf numFmtId="0" fontId="12" fillId="0" borderId="49" xfId="0" applyFont="1" applyBorder="1"/>
    <xf numFmtId="0" fontId="13" fillId="0" borderId="3" xfId="0" applyFont="1" applyBorder="1"/>
    <xf numFmtId="0" fontId="11" fillId="0" borderId="35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0"/>
  <sheetViews>
    <sheetView tabSelected="1" topLeftCell="A85" workbookViewId="0">
      <selection activeCell="F95" sqref="F95"/>
    </sheetView>
  </sheetViews>
  <sheetFormatPr defaultRowHeight="15"/>
  <cols>
    <col min="1" max="1" width="6.42578125" customWidth="1"/>
    <col min="2" max="2" width="36.42578125" customWidth="1"/>
    <col min="3" max="3" width="14" customWidth="1"/>
    <col min="4" max="4" width="13.5703125" customWidth="1"/>
    <col min="5" max="5" width="14.140625" customWidth="1"/>
    <col min="6" max="6" width="33.140625" customWidth="1"/>
    <col min="7" max="7" width="14.140625" customWidth="1"/>
    <col min="8" max="8" width="13.85546875" customWidth="1"/>
    <col min="9" max="9" width="12.28515625" customWidth="1"/>
  </cols>
  <sheetData>
    <row r="1" spans="1:9" ht="16.5" customHeight="1">
      <c r="H1" s="98" t="s">
        <v>11</v>
      </c>
      <c r="I1" s="99"/>
    </row>
    <row r="2" spans="1:9" ht="46.5" customHeight="1">
      <c r="A2" s="103" t="s">
        <v>10</v>
      </c>
      <c r="B2" s="103"/>
      <c r="C2" s="103"/>
      <c r="D2" s="103"/>
      <c r="E2" s="103"/>
      <c r="F2" s="103"/>
      <c r="G2" s="103"/>
      <c r="H2" s="103"/>
      <c r="I2" s="103"/>
    </row>
    <row r="3" spans="1:9" ht="15.75" thickBot="1">
      <c r="A3" s="1"/>
      <c r="B3" s="2"/>
      <c r="C3" s="2"/>
      <c r="D3" s="2"/>
      <c r="E3" s="2"/>
      <c r="F3" s="2"/>
      <c r="G3" s="2"/>
      <c r="H3" s="3" t="s">
        <v>0</v>
      </c>
      <c r="I3" s="4" t="s">
        <v>1</v>
      </c>
    </row>
    <row r="4" spans="1:9" ht="15.75" thickBot="1">
      <c r="A4" s="104" t="s">
        <v>2</v>
      </c>
      <c r="B4" s="107" t="s">
        <v>3</v>
      </c>
      <c r="C4" s="110" t="s">
        <v>4</v>
      </c>
      <c r="D4" s="111"/>
      <c r="E4" s="112"/>
      <c r="F4" s="113" t="s">
        <v>5</v>
      </c>
      <c r="G4" s="116" t="s">
        <v>6</v>
      </c>
      <c r="H4" s="117"/>
      <c r="I4" s="118"/>
    </row>
    <row r="5" spans="1:9" ht="24">
      <c r="A5" s="105"/>
      <c r="B5" s="108"/>
      <c r="C5" s="5" t="s">
        <v>14</v>
      </c>
      <c r="D5" s="119" t="s">
        <v>7</v>
      </c>
      <c r="E5" s="121" t="s">
        <v>8</v>
      </c>
      <c r="F5" s="114"/>
      <c r="G5" s="5" t="s">
        <v>14</v>
      </c>
      <c r="H5" s="119" t="s">
        <v>7</v>
      </c>
      <c r="I5" s="6" t="s">
        <v>9</v>
      </c>
    </row>
    <row r="6" spans="1:9" ht="15.75" thickBot="1">
      <c r="A6" s="106"/>
      <c r="B6" s="109"/>
      <c r="C6" s="7" t="s">
        <v>15</v>
      </c>
      <c r="D6" s="120"/>
      <c r="E6" s="122"/>
      <c r="F6" s="115"/>
      <c r="G6" s="7" t="s">
        <v>15</v>
      </c>
      <c r="H6" s="120"/>
      <c r="I6" s="8"/>
    </row>
    <row r="7" spans="1:9" ht="15.75" thickBot="1">
      <c r="A7" s="9">
        <v>1</v>
      </c>
      <c r="B7" s="10">
        <v>2</v>
      </c>
      <c r="C7" s="11">
        <v>3</v>
      </c>
      <c r="D7" s="12">
        <v>4</v>
      </c>
      <c r="E7" s="10">
        <v>5</v>
      </c>
      <c r="F7" s="10">
        <v>6</v>
      </c>
      <c r="G7" s="13">
        <v>7</v>
      </c>
      <c r="H7" s="14">
        <v>8</v>
      </c>
      <c r="I7" s="15">
        <v>9</v>
      </c>
    </row>
    <row r="8" spans="1:9" ht="15.75" thickBot="1">
      <c r="A8" s="95" t="s">
        <v>27</v>
      </c>
      <c r="B8" s="96"/>
      <c r="C8" s="96"/>
      <c r="D8" s="96"/>
      <c r="E8" s="96"/>
      <c r="F8" s="96"/>
      <c r="G8" s="96"/>
      <c r="H8" s="96"/>
      <c r="I8" s="97"/>
    </row>
    <row r="9" spans="1:9" ht="36">
      <c r="A9" s="50" t="s">
        <v>12</v>
      </c>
      <c r="B9" s="46" t="s">
        <v>13</v>
      </c>
      <c r="C9" s="30">
        <v>81544.109679999994</v>
      </c>
      <c r="D9" s="24">
        <f>D10+D11+D12+D13+D14+D15</f>
        <v>83529.585139999996</v>
      </c>
      <c r="E9" s="31">
        <f>D9-C9</f>
        <v>1985.4754600000015</v>
      </c>
      <c r="F9" s="124" t="s">
        <v>40</v>
      </c>
      <c r="G9" s="137" t="s">
        <v>42</v>
      </c>
      <c r="H9" s="125" t="s">
        <v>42</v>
      </c>
      <c r="I9" s="126"/>
    </row>
    <row r="10" spans="1:9" ht="24">
      <c r="A10" s="51"/>
      <c r="B10" s="135">
        <v>2019</v>
      </c>
      <c r="C10" s="32">
        <v>11456.25713</v>
      </c>
      <c r="D10" s="23">
        <v>12065.246230000001</v>
      </c>
      <c r="E10" s="33">
        <f t="shared" ref="E10:E15" si="0">D10-C10</f>
        <v>608.98910000000069</v>
      </c>
      <c r="F10" s="127" t="s">
        <v>41</v>
      </c>
      <c r="G10" s="138" t="s">
        <v>42</v>
      </c>
      <c r="H10" s="145" t="s">
        <v>42</v>
      </c>
      <c r="I10" s="129"/>
    </row>
    <row r="11" spans="1:9">
      <c r="A11" s="51"/>
      <c r="B11" s="135">
        <v>2020</v>
      </c>
      <c r="C11" s="32">
        <v>6852.10599</v>
      </c>
      <c r="D11" s="23">
        <v>12354.046469999999</v>
      </c>
      <c r="E11" s="33">
        <f t="shared" si="0"/>
        <v>5501.9404799999993</v>
      </c>
      <c r="F11" s="127"/>
      <c r="G11" s="139"/>
      <c r="H11" s="128"/>
      <c r="I11" s="129"/>
    </row>
    <row r="12" spans="1:9">
      <c r="A12" s="51"/>
      <c r="B12" s="135">
        <v>2021</v>
      </c>
      <c r="C12" s="32">
        <v>15808.93664</v>
      </c>
      <c r="D12" s="23">
        <v>11683.48252</v>
      </c>
      <c r="E12" s="33">
        <f t="shared" si="0"/>
        <v>-4125.4541200000003</v>
      </c>
      <c r="F12" s="127"/>
      <c r="G12" s="139"/>
      <c r="H12" s="128"/>
      <c r="I12" s="129"/>
    </row>
    <row r="13" spans="1:9">
      <c r="A13" s="51"/>
      <c r="B13" s="135">
        <v>2022</v>
      </c>
      <c r="C13" s="32">
        <v>15808.93664</v>
      </c>
      <c r="D13" s="23">
        <v>15808.93664</v>
      </c>
      <c r="E13" s="33">
        <f t="shared" si="0"/>
        <v>0</v>
      </c>
      <c r="F13" s="127"/>
      <c r="G13" s="139"/>
      <c r="H13" s="128"/>
      <c r="I13" s="129"/>
    </row>
    <row r="14" spans="1:9">
      <c r="A14" s="51"/>
      <c r="B14" s="135">
        <v>2023</v>
      </c>
      <c r="C14" s="32">
        <v>15808.93664</v>
      </c>
      <c r="D14" s="23">
        <v>15808.93664</v>
      </c>
      <c r="E14" s="33">
        <f t="shared" si="0"/>
        <v>0</v>
      </c>
      <c r="F14" s="127"/>
      <c r="G14" s="139"/>
      <c r="H14" s="128"/>
      <c r="I14" s="129"/>
    </row>
    <row r="15" spans="1:9">
      <c r="A15" s="51"/>
      <c r="B15" s="135">
        <v>2024</v>
      </c>
      <c r="C15" s="32">
        <v>15808.93664</v>
      </c>
      <c r="D15" s="23">
        <v>15808.93664</v>
      </c>
      <c r="E15" s="33">
        <f t="shared" si="0"/>
        <v>0</v>
      </c>
      <c r="F15" s="127"/>
      <c r="G15" s="139"/>
      <c r="H15" s="128"/>
      <c r="I15" s="129"/>
    </row>
    <row r="16" spans="1:9" ht="38.25">
      <c r="A16" s="51" t="s">
        <v>16</v>
      </c>
      <c r="B16" s="87" t="s">
        <v>17</v>
      </c>
      <c r="C16" s="34">
        <f>C17+C18+C19+C20+C21+C22</f>
        <v>460356.0577</v>
      </c>
      <c r="D16" s="21">
        <f>D17+D18+D19+D20+D21+D22</f>
        <v>439126.13419000001</v>
      </c>
      <c r="E16" s="35">
        <f>D16-C16</f>
        <v>-21229.923509999993</v>
      </c>
      <c r="F16" s="133" t="s">
        <v>43</v>
      </c>
      <c r="G16" s="139" t="s">
        <v>54</v>
      </c>
      <c r="H16" s="128" t="s">
        <v>54</v>
      </c>
      <c r="I16" s="129"/>
    </row>
    <row r="17" spans="1:9" ht="38.25">
      <c r="A17" s="51"/>
      <c r="B17" s="135">
        <v>2019</v>
      </c>
      <c r="C17" s="32">
        <v>82870.001879999996</v>
      </c>
      <c r="D17" s="23">
        <v>69354.199909999996</v>
      </c>
      <c r="E17" s="33">
        <f t="shared" ref="E17:E22" si="1">D17-C17</f>
        <v>-13515.80197</v>
      </c>
      <c r="F17" s="149" t="s">
        <v>44</v>
      </c>
      <c r="G17" s="139" t="s">
        <v>53</v>
      </c>
      <c r="H17" s="128" t="s">
        <v>53</v>
      </c>
      <c r="I17" s="129"/>
    </row>
    <row r="18" spans="1:9" ht="38.25">
      <c r="A18" s="51"/>
      <c r="B18" s="135">
        <v>2020</v>
      </c>
      <c r="C18" s="32">
        <v>77932.672619999998</v>
      </c>
      <c r="D18" s="23">
        <v>71458.968680000005</v>
      </c>
      <c r="E18" s="33">
        <f t="shared" si="1"/>
        <v>-6473.7039399999921</v>
      </c>
      <c r="F18" s="133" t="s">
        <v>45</v>
      </c>
      <c r="G18" s="139" t="s">
        <v>55</v>
      </c>
      <c r="H18" s="128" t="s">
        <v>55</v>
      </c>
      <c r="I18" s="129"/>
    </row>
    <row r="19" spans="1:9" ht="38.25">
      <c r="A19" s="51"/>
      <c r="B19" s="135">
        <v>2021</v>
      </c>
      <c r="C19" s="32">
        <v>74888.345799999996</v>
      </c>
      <c r="D19" s="23">
        <v>73647.928199999995</v>
      </c>
      <c r="E19" s="33">
        <f t="shared" si="1"/>
        <v>-1240.4176000000007</v>
      </c>
      <c r="F19" s="149" t="s">
        <v>46</v>
      </c>
      <c r="G19" s="139" t="s">
        <v>55</v>
      </c>
      <c r="H19" s="128" t="s">
        <v>55</v>
      </c>
      <c r="I19" s="129"/>
    </row>
    <row r="20" spans="1:9" ht="38.25">
      <c r="A20" s="51"/>
      <c r="B20" s="135">
        <v>2022</v>
      </c>
      <c r="C20" s="32">
        <v>74888.345799999996</v>
      </c>
      <c r="D20" s="23">
        <v>74888.345799999996</v>
      </c>
      <c r="E20" s="33">
        <f t="shared" si="1"/>
        <v>0</v>
      </c>
      <c r="F20" s="133" t="s">
        <v>47</v>
      </c>
      <c r="G20" s="139" t="s">
        <v>56</v>
      </c>
      <c r="H20" s="128" t="s">
        <v>56</v>
      </c>
      <c r="I20" s="129"/>
    </row>
    <row r="21" spans="1:9" ht="63.75">
      <c r="A21" s="51"/>
      <c r="B21" s="135">
        <v>2023</v>
      </c>
      <c r="C21" s="32">
        <v>74888.345799999996</v>
      </c>
      <c r="D21" s="23">
        <v>74888.345799999996</v>
      </c>
      <c r="E21" s="33">
        <f t="shared" si="1"/>
        <v>0</v>
      </c>
      <c r="F21" s="149" t="s">
        <v>48</v>
      </c>
      <c r="G21" s="139" t="s">
        <v>57</v>
      </c>
      <c r="H21" s="128" t="s">
        <v>57</v>
      </c>
      <c r="I21" s="129"/>
    </row>
    <row r="22" spans="1:9" ht="51">
      <c r="A22" s="51"/>
      <c r="B22" s="135">
        <v>2024</v>
      </c>
      <c r="C22" s="32">
        <v>74888.345799999996</v>
      </c>
      <c r="D22" s="23">
        <v>74888.345799999996</v>
      </c>
      <c r="E22" s="33">
        <f t="shared" si="1"/>
        <v>0</v>
      </c>
      <c r="F22" s="150" t="s">
        <v>49</v>
      </c>
      <c r="G22" s="139" t="s">
        <v>58</v>
      </c>
      <c r="H22" s="128" t="s">
        <v>58</v>
      </c>
      <c r="I22" s="129"/>
    </row>
    <row r="23" spans="1:9" ht="51">
      <c r="A23" s="51"/>
      <c r="B23" s="47"/>
      <c r="C23" s="32"/>
      <c r="D23" s="23"/>
      <c r="E23" s="33"/>
      <c r="F23" s="149" t="s">
        <v>50</v>
      </c>
      <c r="G23" s="139" t="s">
        <v>59</v>
      </c>
      <c r="H23" s="128" t="s">
        <v>59</v>
      </c>
      <c r="I23" s="129"/>
    </row>
    <row r="24" spans="1:9" ht="51">
      <c r="A24" s="51"/>
      <c r="B24" s="47"/>
      <c r="C24" s="32"/>
      <c r="D24" s="23"/>
      <c r="E24" s="33"/>
      <c r="F24" s="133" t="s">
        <v>51</v>
      </c>
      <c r="G24" s="139" t="s">
        <v>58</v>
      </c>
      <c r="H24" s="128" t="s">
        <v>58</v>
      </c>
      <c r="I24" s="129"/>
    </row>
    <row r="25" spans="1:9" ht="63.75">
      <c r="A25" s="51"/>
      <c r="B25" s="47"/>
      <c r="C25" s="32"/>
      <c r="D25" s="23"/>
      <c r="E25" s="33"/>
      <c r="F25" s="149" t="s">
        <v>52</v>
      </c>
      <c r="G25" s="139" t="s">
        <v>60</v>
      </c>
      <c r="H25" s="128" t="s">
        <v>60</v>
      </c>
      <c r="I25" s="129"/>
    </row>
    <row r="26" spans="1:9" ht="36">
      <c r="A26" s="51" t="s">
        <v>18</v>
      </c>
      <c r="B26" s="87" t="s">
        <v>19</v>
      </c>
      <c r="C26" s="34">
        <f>C27+C28+C29+C30+C31+C32</f>
        <v>4746.82</v>
      </c>
      <c r="D26" s="21">
        <f>D27+D28+D29+D30+D31+D32</f>
        <v>6201.6149999999998</v>
      </c>
      <c r="E26" s="35">
        <f>D26-C26</f>
        <v>1454.7950000000001</v>
      </c>
      <c r="F26" s="127" t="s">
        <v>61</v>
      </c>
      <c r="G26" s="139" t="s">
        <v>63</v>
      </c>
      <c r="H26" s="128" t="s">
        <v>63</v>
      </c>
      <c r="I26" s="129"/>
    </row>
    <row r="27" spans="1:9" ht="36">
      <c r="A27" s="51"/>
      <c r="B27" s="47">
        <v>2019</v>
      </c>
      <c r="C27" s="32">
        <v>609</v>
      </c>
      <c r="D27" s="23">
        <v>1185</v>
      </c>
      <c r="E27" s="33">
        <f t="shared" ref="E27:E32" si="2">D27-C27</f>
        <v>576</v>
      </c>
      <c r="F27" s="127" t="s">
        <v>62</v>
      </c>
      <c r="G27" s="139" t="s">
        <v>64</v>
      </c>
      <c r="H27" s="128" t="s">
        <v>64</v>
      </c>
      <c r="I27" s="129"/>
    </row>
    <row r="28" spans="1:9">
      <c r="A28" s="51"/>
      <c r="B28" s="47">
        <v>2020</v>
      </c>
      <c r="C28" s="32">
        <v>609</v>
      </c>
      <c r="D28" s="23">
        <v>1185</v>
      </c>
      <c r="E28" s="33">
        <f t="shared" si="2"/>
        <v>576</v>
      </c>
      <c r="F28" s="127"/>
      <c r="G28" s="139"/>
      <c r="H28" s="128"/>
      <c r="I28" s="129"/>
    </row>
    <row r="29" spans="1:9">
      <c r="A29" s="51"/>
      <c r="B29" s="47">
        <v>2021</v>
      </c>
      <c r="C29" s="32">
        <v>882.20500000000004</v>
      </c>
      <c r="D29" s="23">
        <v>1185</v>
      </c>
      <c r="E29" s="33">
        <f t="shared" si="2"/>
        <v>302.79499999999996</v>
      </c>
      <c r="F29" s="127"/>
      <c r="G29" s="139"/>
      <c r="H29" s="128"/>
      <c r="I29" s="129"/>
    </row>
    <row r="30" spans="1:9">
      <c r="A30" s="51"/>
      <c r="B30" s="47">
        <v>2022</v>
      </c>
      <c r="C30" s="32">
        <v>882.20500000000004</v>
      </c>
      <c r="D30" s="23">
        <v>882.20500000000004</v>
      </c>
      <c r="E30" s="33">
        <f t="shared" si="2"/>
        <v>0</v>
      </c>
      <c r="F30" s="127"/>
      <c r="G30" s="139"/>
      <c r="H30" s="128"/>
      <c r="I30" s="129"/>
    </row>
    <row r="31" spans="1:9">
      <c r="A31" s="51"/>
      <c r="B31" s="47">
        <v>2023</v>
      </c>
      <c r="C31" s="32">
        <v>882.20500000000004</v>
      </c>
      <c r="D31" s="23">
        <v>882.20500000000004</v>
      </c>
      <c r="E31" s="33">
        <f t="shared" si="2"/>
        <v>0</v>
      </c>
      <c r="F31" s="127"/>
      <c r="G31" s="139"/>
      <c r="H31" s="128"/>
      <c r="I31" s="129"/>
    </row>
    <row r="32" spans="1:9">
      <c r="A32" s="51"/>
      <c r="B32" s="47">
        <v>2024</v>
      </c>
      <c r="C32" s="32">
        <v>882.20500000000004</v>
      </c>
      <c r="D32" s="23">
        <v>882.20500000000004</v>
      </c>
      <c r="E32" s="33">
        <f t="shared" si="2"/>
        <v>0</v>
      </c>
      <c r="F32" s="127"/>
      <c r="G32" s="139"/>
      <c r="H32" s="128"/>
      <c r="I32" s="129"/>
    </row>
    <row r="33" spans="1:9" ht="36">
      <c r="A33" s="51" t="s">
        <v>20</v>
      </c>
      <c r="B33" s="87" t="s">
        <v>21</v>
      </c>
      <c r="C33" s="34">
        <f>C34+C35+C36+C37+C38+C39</f>
        <v>64657.693710000007</v>
      </c>
      <c r="D33" s="21">
        <f>D34+D35+D36+D37+D38+D39</f>
        <v>73088.596680000002</v>
      </c>
      <c r="E33" s="35">
        <f>D33-C33</f>
        <v>8430.9029699999955</v>
      </c>
      <c r="F33" s="127" t="s">
        <v>65</v>
      </c>
      <c r="G33" s="139" t="s">
        <v>53</v>
      </c>
      <c r="H33" s="128" t="s">
        <v>53</v>
      </c>
      <c r="I33" s="129"/>
    </row>
    <row r="34" spans="1:9" ht="48">
      <c r="A34" s="51"/>
      <c r="B34" s="135">
        <v>2019</v>
      </c>
      <c r="C34" s="32">
        <v>8236.8365400000002</v>
      </c>
      <c r="D34" s="23">
        <v>12090.740680000001</v>
      </c>
      <c r="E34" s="33">
        <f t="shared" ref="E34:E39" si="3">D34-C34</f>
        <v>3853.9041400000006</v>
      </c>
      <c r="F34" s="127" t="s">
        <v>66</v>
      </c>
      <c r="G34" s="139" t="s">
        <v>53</v>
      </c>
      <c r="H34" s="128" t="s">
        <v>53</v>
      </c>
      <c r="I34" s="129"/>
    </row>
    <row r="35" spans="1:9" ht="36">
      <c r="A35" s="51"/>
      <c r="B35" s="135">
        <v>2020</v>
      </c>
      <c r="C35" s="32">
        <v>8427.5676100000001</v>
      </c>
      <c r="D35" s="23">
        <v>12360.94044</v>
      </c>
      <c r="E35" s="33">
        <f t="shared" si="3"/>
        <v>3933.3728300000002</v>
      </c>
      <c r="F35" s="127" t="s">
        <v>67</v>
      </c>
      <c r="G35" s="139" t="s">
        <v>72</v>
      </c>
      <c r="H35" s="128" t="s">
        <v>72</v>
      </c>
      <c r="I35" s="129"/>
    </row>
    <row r="36" spans="1:9" ht="36">
      <c r="A36" s="51"/>
      <c r="B36" s="135">
        <v>2021</v>
      </c>
      <c r="C36" s="32">
        <v>11998.322389999999</v>
      </c>
      <c r="D36" s="23">
        <v>12641.94839</v>
      </c>
      <c r="E36" s="33">
        <f t="shared" si="3"/>
        <v>643.6260000000002</v>
      </c>
      <c r="F36" s="127" t="s">
        <v>68</v>
      </c>
      <c r="G36" s="139" t="s">
        <v>73</v>
      </c>
      <c r="H36" s="128" t="s">
        <v>73</v>
      </c>
      <c r="I36" s="129"/>
    </row>
    <row r="37" spans="1:9" ht="36">
      <c r="A37" s="51"/>
      <c r="B37" s="135">
        <v>2022</v>
      </c>
      <c r="C37" s="32">
        <v>11998.322389999999</v>
      </c>
      <c r="D37" s="23">
        <v>11998.322389999999</v>
      </c>
      <c r="E37" s="33">
        <f t="shared" si="3"/>
        <v>0</v>
      </c>
      <c r="F37" s="127" t="s">
        <v>69</v>
      </c>
      <c r="G37" s="139" t="s">
        <v>74</v>
      </c>
      <c r="H37" s="128" t="s">
        <v>74</v>
      </c>
      <c r="I37" s="129"/>
    </row>
    <row r="38" spans="1:9" ht="24">
      <c r="A38" s="51"/>
      <c r="B38" s="135">
        <v>2023</v>
      </c>
      <c r="C38" s="32">
        <v>11998.322389999999</v>
      </c>
      <c r="D38" s="23">
        <v>11998.322389999999</v>
      </c>
      <c r="E38" s="33">
        <f t="shared" si="3"/>
        <v>0</v>
      </c>
      <c r="F38" s="127" t="s">
        <v>70</v>
      </c>
      <c r="G38" s="139" t="s">
        <v>75</v>
      </c>
      <c r="H38" s="128" t="s">
        <v>75</v>
      </c>
      <c r="I38" s="129"/>
    </row>
    <row r="39" spans="1:9" ht="36">
      <c r="A39" s="51"/>
      <c r="B39" s="135">
        <v>2024</v>
      </c>
      <c r="C39" s="32">
        <v>11998.322389999999</v>
      </c>
      <c r="D39" s="23">
        <v>11998.322389999999</v>
      </c>
      <c r="E39" s="33">
        <f t="shared" si="3"/>
        <v>0</v>
      </c>
      <c r="F39" s="127" t="s">
        <v>71</v>
      </c>
      <c r="G39" s="139" t="s">
        <v>76</v>
      </c>
      <c r="H39" s="128" t="s">
        <v>76</v>
      </c>
      <c r="I39" s="129"/>
    </row>
    <row r="40" spans="1:9" ht="60">
      <c r="A40" s="51" t="s">
        <v>22</v>
      </c>
      <c r="B40" s="134" t="s">
        <v>23</v>
      </c>
      <c r="C40" s="34">
        <f>C41+C42+C43+C44+C45+C46</f>
        <v>184002.31030000001</v>
      </c>
      <c r="D40" s="21">
        <f>D41+D42+D43+D44+D45+D46</f>
        <v>195041.49434999999</v>
      </c>
      <c r="E40" s="35">
        <f>D40-C40</f>
        <v>11039.184049999982</v>
      </c>
      <c r="F40" s="127" t="s">
        <v>77</v>
      </c>
      <c r="G40" s="139" t="s">
        <v>79</v>
      </c>
      <c r="H40" s="128" t="s">
        <v>79</v>
      </c>
      <c r="I40" s="129"/>
    </row>
    <row r="41" spans="1:9" ht="48">
      <c r="A41" s="51"/>
      <c r="B41" s="135">
        <v>2019</v>
      </c>
      <c r="C41" s="32">
        <v>31434.962759999999</v>
      </c>
      <c r="D41" s="23">
        <v>33024.871299999999</v>
      </c>
      <c r="E41" s="33">
        <f t="shared" ref="E41:E46" si="4">D41-C41</f>
        <v>1589.9085400000004</v>
      </c>
      <c r="F41" s="127" t="s">
        <v>78</v>
      </c>
      <c r="G41" s="139" t="s">
        <v>80</v>
      </c>
      <c r="H41" s="128" t="s">
        <v>80</v>
      </c>
      <c r="I41" s="129"/>
    </row>
    <row r="42" spans="1:9">
      <c r="A42" s="51"/>
      <c r="B42" s="47">
        <v>2020</v>
      </c>
      <c r="C42" s="32">
        <v>24611.506939999999</v>
      </c>
      <c r="D42" s="23">
        <v>33024.871299999999</v>
      </c>
      <c r="E42" s="33">
        <f t="shared" si="4"/>
        <v>8413.3643599999996</v>
      </c>
      <c r="F42" s="127"/>
      <c r="G42" s="139"/>
      <c r="H42" s="128"/>
      <c r="I42" s="129"/>
    </row>
    <row r="43" spans="1:9">
      <c r="A43" s="51"/>
      <c r="B43" s="47">
        <v>2021</v>
      </c>
      <c r="C43" s="32">
        <v>31988.960149999999</v>
      </c>
      <c r="D43" s="23">
        <v>33024.871299999999</v>
      </c>
      <c r="E43" s="33">
        <f t="shared" si="4"/>
        <v>1035.9111499999999</v>
      </c>
      <c r="F43" s="127"/>
      <c r="G43" s="139"/>
      <c r="H43" s="128"/>
      <c r="I43" s="129"/>
    </row>
    <row r="44" spans="1:9">
      <c r="A44" s="51"/>
      <c r="B44" s="47">
        <v>2022</v>
      </c>
      <c r="C44" s="32">
        <v>31988.960149999999</v>
      </c>
      <c r="D44" s="23">
        <v>31988.960149999999</v>
      </c>
      <c r="E44" s="33">
        <f t="shared" si="4"/>
        <v>0</v>
      </c>
      <c r="F44" s="127"/>
      <c r="G44" s="139"/>
      <c r="H44" s="128"/>
      <c r="I44" s="129"/>
    </row>
    <row r="45" spans="1:9">
      <c r="A45" s="51"/>
      <c r="B45" s="47">
        <v>2023</v>
      </c>
      <c r="C45" s="32">
        <v>31988.960149999999</v>
      </c>
      <c r="D45" s="23">
        <v>31988.960149999999</v>
      </c>
      <c r="E45" s="33">
        <f t="shared" si="4"/>
        <v>0</v>
      </c>
      <c r="F45" s="127"/>
      <c r="G45" s="139"/>
      <c r="H45" s="128"/>
      <c r="I45" s="129"/>
    </row>
    <row r="46" spans="1:9">
      <c r="A46" s="51"/>
      <c r="B46" s="47">
        <v>2024</v>
      </c>
      <c r="C46" s="32">
        <v>31988.960149999999</v>
      </c>
      <c r="D46" s="23">
        <v>31988.960149999999</v>
      </c>
      <c r="E46" s="33">
        <f t="shared" si="4"/>
        <v>0</v>
      </c>
      <c r="F46" s="127"/>
      <c r="G46" s="139"/>
      <c r="H46" s="128"/>
      <c r="I46" s="129"/>
    </row>
    <row r="47" spans="1:9" ht="36">
      <c r="A47" s="51" t="s">
        <v>24</v>
      </c>
      <c r="B47" s="87" t="s">
        <v>25</v>
      </c>
      <c r="C47" s="34">
        <f>C48+C49+C50+C51+C52+C53</f>
        <v>2580</v>
      </c>
      <c r="D47" s="21">
        <f>D48+D49+D50+D51+D52+D53</f>
        <v>2520</v>
      </c>
      <c r="E47" s="35">
        <f>D47-C47</f>
        <v>-60</v>
      </c>
      <c r="F47" s="127" t="s">
        <v>81</v>
      </c>
      <c r="G47" s="139" t="s">
        <v>83</v>
      </c>
      <c r="H47" s="128" t="s">
        <v>83</v>
      </c>
      <c r="I47" s="129"/>
    </row>
    <row r="48" spans="1:9" ht="36">
      <c r="A48" s="51"/>
      <c r="B48" s="135">
        <v>2019</v>
      </c>
      <c r="C48" s="32">
        <v>390</v>
      </c>
      <c r="D48" s="23">
        <v>390</v>
      </c>
      <c r="E48" s="33">
        <f t="shared" ref="E48:E53" si="5">D48-C48</f>
        <v>0</v>
      </c>
      <c r="F48" s="127" t="s">
        <v>82</v>
      </c>
      <c r="G48" s="139" t="s">
        <v>83</v>
      </c>
      <c r="H48" s="128" t="s">
        <v>83</v>
      </c>
      <c r="I48" s="129"/>
    </row>
    <row r="49" spans="1:9">
      <c r="A49" s="51"/>
      <c r="B49" s="135">
        <v>2020</v>
      </c>
      <c r="C49" s="32">
        <v>390</v>
      </c>
      <c r="D49" s="23">
        <v>390</v>
      </c>
      <c r="E49" s="33">
        <f t="shared" si="5"/>
        <v>0</v>
      </c>
      <c r="F49" s="127"/>
      <c r="G49" s="139"/>
      <c r="H49" s="128"/>
      <c r="I49" s="129"/>
    </row>
    <row r="50" spans="1:9">
      <c r="A50" s="51"/>
      <c r="B50" s="135">
        <v>2021</v>
      </c>
      <c r="C50" s="32">
        <v>450</v>
      </c>
      <c r="D50" s="23">
        <v>390</v>
      </c>
      <c r="E50" s="33">
        <f t="shared" si="5"/>
        <v>-60</v>
      </c>
      <c r="F50" s="127"/>
      <c r="G50" s="139"/>
      <c r="H50" s="128"/>
      <c r="I50" s="129"/>
    </row>
    <row r="51" spans="1:9">
      <c r="A51" s="51"/>
      <c r="B51" s="135">
        <v>2022</v>
      </c>
      <c r="C51" s="32">
        <v>450</v>
      </c>
      <c r="D51" s="23">
        <v>450</v>
      </c>
      <c r="E51" s="33">
        <f t="shared" si="5"/>
        <v>0</v>
      </c>
      <c r="F51" s="127"/>
      <c r="G51" s="139"/>
      <c r="H51" s="128"/>
      <c r="I51" s="129"/>
    </row>
    <row r="52" spans="1:9">
      <c r="A52" s="51"/>
      <c r="B52" s="135">
        <v>2023</v>
      </c>
      <c r="C52" s="32">
        <v>450</v>
      </c>
      <c r="D52" s="23">
        <v>450</v>
      </c>
      <c r="E52" s="33">
        <f t="shared" si="5"/>
        <v>0</v>
      </c>
      <c r="F52" s="127"/>
      <c r="G52" s="139"/>
      <c r="H52" s="128"/>
      <c r="I52" s="129"/>
    </row>
    <row r="53" spans="1:9" ht="15.75" thickBot="1">
      <c r="A53" s="91"/>
      <c r="B53" s="136">
        <v>2024</v>
      </c>
      <c r="C53" s="57">
        <v>450</v>
      </c>
      <c r="D53" s="58">
        <v>450</v>
      </c>
      <c r="E53" s="59">
        <f t="shared" si="5"/>
        <v>0</v>
      </c>
      <c r="F53" s="130"/>
      <c r="G53" s="140"/>
      <c r="H53" s="131"/>
      <c r="I53" s="132"/>
    </row>
    <row r="54" spans="1:9" ht="15.75" thickBot="1">
      <c r="A54" s="92"/>
      <c r="B54" s="88" t="s">
        <v>26</v>
      </c>
      <c r="C54" s="82">
        <f>C47+C40+C33+C26+C16+C9</f>
        <v>797886.9913900001</v>
      </c>
      <c r="D54" s="20">
        <f>D47+D40+D33+D26+D16+D9</f>
        <v>799507.42535999999</v>
      </c>
      <c r="E54" s="83">
        <f>D54-C54</f>
        <v>1620.4339699998964</v>
      </c>
      <c r="F54" s="76"/>
      <c r="G54" s="141"/>
      <c r="H54" s="77"/>
      <c r="I54" s="78"/>
    </row>
    <row r="55" spans="1:9">
      <c r="A55" s="93"/>
      <c r="B55" s="89">
        <v>2019</v>
      </c>
      <c r="C55" s="65">
        <f>C48+C41+C34+C27+C17+C10</f>
        <v>134997.05830999999</v>
      </c>
      <c r="D55" s="66">
        <f>D48+D41+D34+D27+D17+D10</f>
        <v>128110.05812</v>
      </c>
      <c r="E55" s="67">
        <f>E48+E41+E34+E27+E17+E10</f>
        <v>-6887.0001899999988</v>
      </c>
      <c r="F55" s="68"/>
      <c r="G55" s="142"/>
      <c r="H55" s="69"/>
      <c r="I55" s="70"/>
    </row>
    <row r="56" spans="1:9">
      <c r="A56" s="51"/>
      <c r="B56" s="47">
        <v>2020</v>
      </c>
      <c r="C56" s="32">
        <f>C49+C42+C35+C28+C18+C11</f>
        <v>118822.85315999998</v>
      </c>
      <c r="D56" s="23">
        <f>D49+D42+D35+D28+D18+D11</f>
        <v>130773.82689</v>
      </c>
      <c r="E56" s="33">
        <f>E49+E42+E35+E28+E18+E11</f>
        <v>11950.973730000007</v>
      </c>
      <c r="F56" s="38"/>
      <c r="G56" s="143"/>
      <c r="H56" s="22"/>
      <c r="I56" s="26"/>
    </row>
    <row r="57" spans="1:9">
      <c r="A57" s="51"/>
      <c r="B57" s="47">
        <v>2021</v>
      </c>
      <c r="C57" s="32">
        <f>C50+C43+C36+C29+C19+C12</f>
        <v>136016.76997999998</v>
      </c>
      <c r="D57" s="23">
        <f>D50+D43+D36+D29+D19+D12</f>
        <v>132573.23040999999</v>
      </c>
      <c r="E57" s="33">
        <f>E50+E43+E36+E29+E19+E12</f>
        <v>-3443.5395700000008</v>
      </c>
      <c r="F57" s="38"/>
      <c r="G57" s="143"/>
      <c r="H57" s="22"/>
      <c r="I57" s="26"/>
    </row>
    <row r="58" spans="1:9">
      <c r="A58" s="51"/>
      <c r="B58" s="47">
        <v>2022</v>
      </c>
      <c r="C58" s="32">
        <f>C51+C44+C37+C30+C20+C13</f>
        <v>136016.76997999998</v>
      </c>
      <c r="D58" s="23">
        <f>D51+D44+D37+D30+D20+D13</f>
        <v>136016.76997999998</v>
      </c>
      <c r="E58" s="33">
        <f>E51+E44+E37+E30+E20+E13</f>
        <v>0</v>
      </c>
      <c r="F58" s="38"/>
      <c r="G58" s="143"/>
      <c r="H58" s="22"/>
      <c r="I58" s="26"/>
    </row>
    <row r="59" spans="1:9">
      <c r="A59" s="51"/>
      <c r="B59" s="47">
        <v>2023</v>
      </c>
      <c r="C59" s="32">
        <f>C52+C45+C38+C31+C21+C14</f>
        <v>136016.76997999998</v>
      </c>
      <c r="D59" s="23">
        <f>D52+D45+D38+D31+D21+D14</f>
        <v>136016.76997999998</v>
      </c>
      <c r="E59" s="33">
        <f>E52+E45+E38+E31+E21+E14</f>
        <v>0</v>
      </c>
      <c r="F59" s="38"/>
      <c r="G59" s="143"/>
      <c r="H59" s="22"/>
      <c r="I59" s="26"/>
    </row>
    <row r="60" spans="1:9" ht="15.75" thickBot="1">
      <c r="A60" s="94"/>
      <c r="B60" s="90">
        <v>2024</v>
      </c>
      <c r="C60" s="36">
        <f>C53+C46+C39+C32+C22+C15</f>
        <v>136016.76997999998</v>
      </c>
      <c r="D60" s="27">
        <f>D53+D46+D39+D32+D22+D15</f>
        <v>136016.76997999998</v>
      </c>
      <c r="E60" s="37">
        <f>E53+E46+E39+E32+E22+E15</f>
        <v>0</v>
      </c>
      <c r="F60" s="39"/>
      <c r="G60" s="144"/>
      <c r="H60" s="28"/>
      <c r="I60" s="29"/>
    </row>
    <row r="61" spans="1:9" ht="15.75" thickBot="1">
      <c r="A61" s="100" t="s">
        <v>28</v>
      </c>
      <c r="B61" s="101"/>
      <c r="C61" s="101"/>
      <c r="D61" s="101"/>
      <c r="E61" s="101"/>
      <c r="F61" s="101"/>
      <c r="G61" s="101"/>
      <c r="H61" s="101"/>
      <c r="I61" s="102"/>
    </row>
    <row r="62" spans="1:9" ht="48">
      <c r="A62" s="50" t="s">
        <v>29</v>
      </c>
      <c r="B62" s="46" t="s">
        <v>30</v>
      </c>
      <c r="C62" s="30">
        <f>C63+C64+C65+C66+C67+C68</f>
        <v>31900</v>
      </c>
      <c r="D62" s="24">
        <f>D63+D64+D65+D66+D67+D68</f>
        <v>42990.758620000001</v>
      </c>
      <c r="E62" s="31">
        <f>D62-C62</f>
        <v>11090.758620000001</v>
      </c>
      <c r="F62" s="124" t="s">
        <v>84</v>
      </c>
      <c r="G62" s="139" t="s">
        <v>76</v>
      </c>
      <c r="H62" s="128" t="s">
        <v>76</v>
      </c>
      <c r="I62" s="25"/>
    </row>
    <row r="63" spans="1:9" ht="24">
      <c r="A63" s="51"/>
      <c r="B63" s="135">
        <v>2019</v>
      </c>
      <c r="C63" s="32">
        <v>9350</v>
      </c>
      <c r="D63" s="23">
        <v>11838.80762</v>
      </c>
      <c r="E63" s="33">
        <f t="shared" ref="E63:E68" si="6">D63-C63</f>
        <v>2488.8076199999996</v>
      </c>
      <c r="F63" s="127" t="s">
        <v>85</v>
      </c>
      <c r="G63" s="139" t="s">
        <v>88</v>
      </c>
      <c r="H63" s="128" t="s">
        <v>88</v>
      </c>
      <c r="I63" s="26"/>
    </row>
    <row r="64" spans="1:9" ht="36">
      <c r="A64" s="51"/>
      <c r="B64" s="135">
        <v>2020</v>
      </c>
      <c r="C64" s="32">
        <v>9350</v>
      </c>
      <c r="D64" s="23">
        <v>11101.950999999999</v>
      </c>
      <c r="E64" s="33">
        <f t="shared" si="6"/>
        <v>1751.9509999999991</v>
      </c>
      <c r="F64" s="127" t="s">
        <v>86</v>
      </c>
      <c r="G64" s="139" t="s">
        <v>55</v>
      </c>
      <c r="H64" s="128" t="s">
        <v>55</v>
      </c>
      <c r="I64" s="26"/>
    </row>
    <row r="65" spans="1:9" ht="48">
      <c r="A65" s="51"/>
      <c r="B65" s="135">
        <v>2021</v>
      </c>
      <c r="C65" s="32">
        <v>3300</v>
      </c>
      <c r="D65" s="23">
        <v>10150</v>
      </c>
      <c r="E65" s="33">
        <f t="shared" si="6"/>
        <v>6850</v>
      </c>
      <c r="F65" s="127" t="s">
        <v>87</v>
      </c>
      <c r="G65" s="139" t="s">
        <v>55</v>
      </c>
      <c r="H65" s="128" t="s">
        <v>55</v>
      </c>
      <c r="I65" s="26"/>
    </row>
    <row r="66" spans="1:9" ht="36">
      <c r="A66" s="51"/>
      <c r="B66" s="135">
        <v>2022</v>
      </c>
      <c r="C66" s="32">
        <v>3300</v>
      </c>
      <c r="D66" s="23">
        <v>3300</v>
      </c>
      <c r="E66" s="33">
        <f t="shared" si="6"/>
        <v>0</v>
      </c>
      <c r="F66" s="127" t="s">
        <v>89</v>
      </c>
      <c r="G66" s="139" t="s">
        <v>76</v>
      </c>
      <c r="H66" s="128" t="s">
        <v>76</v>
      </c>
      <c r="I66" s="26"/>
    </row>
    <row r="67" spans="1:9" ht="36">
      <c r="A67" s="51"/>
      <c r="B67" s="135">
        <v>2023</v>
      </c>
      <c r="C67" s="32">
        <v>3300</v>
      </c>
      <c r="D67" s="23">
        <v>3300</v>
      </c>
      <c r="E67" s="33">
        <f t="shared" si="6"/>
        <v>0</v>
      </c>
      <c r="F67" s="127" t="s">
        <v>90</v>
      </c>
      <c r="G67" s="139" t="s">
        <v>55</v>
      </c>
      <c r="H67" s="128" t="s">
        <v>55</v>
      </c>
      <c r="I67" s="26"/>
    </row>
    <row r="68" spans="1:9">
      <c r="A68" s="51"/>
      <c r="B68" s="135">
        <v>2024</v>
      </c>
      <c r="C68" s="32">
        <v>3300</v>
      </c>
      <c r="D68" s="23">
        <v>3300</v>
      </c>
      <c r="E68" s="33">
        <f t="shared" si="6"/>
        <v>0</v>
      </c>
      <c r="F68" s="38"/>
      <c r="G68" s="143"/>
      <c r="H68" s="22"/>
      <c r="I68" s="26"/>
    </row>
    <row r="69" spans="1:9" ht="24">
      <c r="A69" s="51" t="s">
        <v>31</v>
      </c>
      <c r="B69" s="87" t="s">
        <v>32</v>
      </c>
      <c r="C69" s="34">
        <f>C70+C71+C72+C73+C74+C75</f>
        <v>40122.511400000003</v>
      </c>
      <c r="D69" s="21">
        <f>D70+D71+D72+D73+D74+D75</f>
        <v>65170.232249999994</v>
      </c>
      <c r="E69" s="35">
        <f>D69-C69</f>
        <v>25047.720849999991</v>
      </c>
      <c r="F69" s="127" t="s">
        <v>91</v>
      </c>
      <c r="G69" s="139" t="s">
        <v>55</v>
      </c>
      <c r="H69" s="128" t="s">
        <v>55</v>
      </c>
      <c r="I69" s="26"/>
    </row>
    <row r="70" spans="1:9" ht="36">
      <c r="A70" s="51"/>
      <c r="B70" s="135">
        <v>2019</v>
      </c>
      <c r="C70" s="32">
        <v>5000</v>
      </c>
      <c r="D70" s="23">
        <v>14192.7829</v>
      </c>
      <c r="E70" s="33">
        <f t="shared" ref="E70:E75" si="7">D70-C70</f>
        <v>9192.7829000000002</v>
      </c>
      <c r="F70" s="127" t="s">
        <v>92</v>
      </c>
      <c r="G70" s="139" t="s">
        <v>93</v>
      </c>
      <c r="H70" s="128" t="s">
        <v>93</v>
      </c>
      <c r="I70" s="26"/>
    </row>
    <row r="71" spans="1:9">
      <c r="A71" s="51"/>
      <c r="B71" s="47">
        <v>2020</v>
      </c>
      <c r="C71" s="32">
        <v>5000</v>
      </c>
      <c r="D71" s="23">
        <v>14192.7829</v>
      </c>
      <c r="E71" s="33">
        <f t="shared" si="7"/>
        <v>9192.7829000000002</v>
      </c>
      <c r="F71" s="38"/>
      <c r="G71" s="143"/>
      <c r="H71" s="22"/>
      <c r="I71" s="26"/>
    </row>
    <row r="72" spans="1:9">
      <c r="A72" s="51"/>
      <c r="B72" s="47">
        <v>2021</v>
      </c>
      <c r="C72" s="32">
        <v>7530.6278499999999</v>
      </c>
      <c r="D72" s="23">
        <v>14192.7829</v>
      </c>
      <c r="E72" s="33">
        <f t="shared" si="7"/>
        <v>6662.1550500000003</v>
      </c>
      <c r="F72" s="38"/>
      <c r="G72" s="143"/>
      <c r="H72" s="22"/>
      <c r="I72" s="26"/>
    </row>
    <row r="73" spans="1:9">
      <c r="A73" s="51"/>
      <c r="B73" s="47">
        <v>2022</v>
      </c>
      <c r="C73" s="32">
        <v>7530.6278499999999</v>
      </c>
      <c r="D73" s="23">
        <v>7530.6278499999999</v>
      </c>
      <c r="E73" s="33">
        <f t="shared" si="7"/>
        <v>0</v>
      </c>
      <c r="F73" s="38"/>
      <c r="G73" s="143"/>
      <c r="H73" s="22"/>
      <c r="I73" s="26"/>
    </row>
    <row r="74" spans="1:9">
      <c r="A74" s="51"/>
      <c r="B74" s="47">
        <v>2023</v>
      </c>
      <c r="C74" s="32">
        <v>7530.6278499999999</v>
      </c>
      <c r="D74" s="23">
        <v>7530.6278499999999</v>
      </c>
      <c r="E74" s="33">
        <f t="shared" si="7"/>
        <v>0</v>
      </c>
      <c r="F74" s="38"/>
      <c r="G74" s="143"/>
      <c r="H74" s="22"/>
      <c r="I74" s="26"/>
    </row>
    <row r="75" spans="1:9">
      <c r="A75" s="51"/>
      <c r="B75" s="47">
        <v>2024</v>
      </c>
      <c r="C75" s="32">
        <v>7530.6278499999999</v>
      </c>
      <c r="D75" s="23">
        <v>7530.6278499999999</v>
      </c>
      <c r="E75" s="33">
        <f t="shared" si="7"/>
        <v>0</v>
      </c>
      <c r="F75" s="38"/>
      <c r="G75" s="143"/>
      <c r="H75" s="22"/>
      <c r="I75" s="26"/>
    </row>
    <row r="76" spans="1:9" ht="39" customHeight="1">
      <c r="A76" s="51" t="s">
        <v>33</v>
      </c>
      <c r="B76" s="87" t="s">
        <v>34</v>
      </c>
      <c r="C76" s="34">
        <v>0</v>
      </c>
      <c r="D76" s="21">
        <f>D78</f>
        <v>4157.1469999999999</v>
      </c>
      <c r="E76" s="35">
        <f>D76-C76</f>
        <v>4157.1469999999999</v>
      </c>
      <c r="F76" s="127" t="s">
        <v>94</v>
      </c>
      <c r="G76" s="146" t="s">
        <v>96</v>
      </c>
      <c r="H76" s="123" t="s">
        <v>96</v>
      </c>
      <c r="I76" s="26"/>
    </row>
    <row r="77" spans="1:9" ht="24">
      <c r="A77" s="51"/>
      <c r="B77" s="47">
        <v>2019</v>
      </c>
      <c r="C77" s="32">
        <v>0</v>
      </c>
      <c r="D77" s="23">
        <v>0</v>
      </c>
      <c r="E77" s="33">
        <f t="shared" ref="E77:E82" si="8">D77-C77</f>
        <v>0</v>
      </c>
      <c r="F77" s="127" t="s">
        <v>95</v>
      </c>
      <c r="G77" s="146" t="s">
        <v>97</v>
      </c>
      <c r="H77" s="123" t="s">
        <v>97</v>
      </c>
      <c r="I77" s="26"/>
    </row>
    <row r="78" spans="1:9">
      <c r="A78" s="51"/>
      <c r="B78" s="47">
        <v>2020</v>
      </c>
      <c r="C78" s="32">
        <v>0</v>
      </c>
      <c r="D78" s="23">
        <v>4157.1469999999999</v>
      </c>
      <c r="E78" s="33">
        <f t="shared" si="8"/>
        <v>4157.1469999999999</v>
      </c>
      <c r="F78" s="38"/>
      <c r="G78" s="143"/>
      <c r="H78" s="22"/>
      <c r="I78" s="26"/>
    </row>
    <row r="79" spans="1:9">
      <c r="A79" s="51"/>
      <c r="B79" s="47">
        <v>2021</v>
      </c>
      <c r="C79" s="32">
        <v>0</v>
      </c>
      <c r="D79" s="23">
        <v>0</v>
      </c>
      <c r="E79" s="33">
        <f t="shared" si="8"/>
        <v>0</v>
      </c>
      <c r="F79" s="38"/>
      <c r="G79" s="143"/>
      <c r="H79" s="22"/>
      <c r="I79" s="26"/>
    </row>
    <row r="80" spans="1:9">
      <c r="A80" s="51"/>
      <c r="B80" s="47">
        <v>2022</v>
      </c>
      <c r="C80" s="32">
        <v>0</v>
      </c>
      <c r="D80" s="23">
        <v>0</v>
      </c>
      <c r="E80" s="33">
        <f t="shared" si="8"/>
        <v>0</v>
      </c>
      <c r="F80" s="38"/>
      <c r="G80" s="143"/>
      <c r="H80" s="22"/>
      <c r="I80" s="26"/>
    </row>
    <row r="81" spans="1:9">
      <c r="A81" s="51"/>
      <c r="B81" s="47">
        <v>2023</v>
      </c>
      <c r="C81" s="32">
        <v>0</v>
      </c>
      <c r="D81" s="23">
        <v>0</v>
      </c>
      <c r="E81" s="33">
        <f t="shared" si="8"/>
        <v>0</v>
      </c>
      <c r="F81" s="38"/>
      <c r="G81" s="143"/>
      <c r="H81" s="22"/>
      <c r="I81" s="26"/>
    </row>
    <row r="82" spans="1:9" ht="15.75" thickBot="1">
      <c r="A82" s="91"/>
      <c r="B82" s="56">
        <v>2024</v>
      </c>
      <c r="C82" s="57">
        <v>0</v>
      </c>
      <c r="D82" s="58">
        <v>0</v>
      </c>
      <c r="E82" s="59">
        <f t="shared" si="8"/>
        <v>0</v>
      </c>
      <c r="F82" s="60"/>
      <c r="G82" s="147"/>
      <c r="H82" s="61"/>
      <c r="I82" s="62"/>
    </row>
    <row r="83" spans="1:9" ht="15.75" thickBot="1">
      <c r="A83" s="92"/>
      <c r="B83" s="88" t="s">
        <v>35</v>
      </c>
      <c r="C83" s="82">
        <f t="shared" ref="C83:C89" si="9">C76+C69+C62</f>
        <v>72022.511400000003</v>
      </c>
      <c r="D83" s="20">
        <f t="shared" ref="D83:E83" si="10">D76+D69+D62</f>
        <v>112318.13787000001</v>
      </c>
      <c r="E83" s="83">
        <f t="shared" si="10"/>
        <v>40295.626469999988</v>
      </c>
      <c r="F83" s="84"/>
      <c r="G83" s="148"/>
      <c r="H83" s="85"/>
      <c r="I83" s="86"/>
    </row>
    <row r="84" spans="1:9">
      <c r="A84" s="93"/>
      <c r="B84" s="89">
        <v>2019</v>
      </c>
      <c r="C84" s="79">
        <f t="shared" si="9"/>
        <v>14350</v>
      </c>
      <c r="D84" s="80">
        <f t="shared" ref="D84:E84" si="11">D77+D70+D63</f>
        <v>26031.590519999998</v>
      </c>
      <c r="E84" s="81">
        <f t="shared" si="11"/>
        <v>11681.59052</v>
      </c>
      <c r="F84" s="68"/>
      <c r="G84" s="142"/>
      <c r="H84" s="69"/>
      <c r="I84" s="70"/>
    </row>
    <row r="85" spans="1:9">
      <c r="A85" s="51"/>
      <c r="B85" s="47">
        <v>2020</v>
      </c>
      <c r="C85" s="42">
        <f t="shared" si="9"/>
        <v>14350</v>
      </c>
      <c r="D85" s="40">
        <f t="shared" ref="D85:E85" si="12">D78+D71+D64</f>
        <v>29451.880899999996</v>
      </c>
      <c r="E85" s="43">
        <f t="shared" si="12"/>
        <v>15101.880899999998</v>
      </c>
      <c r="F85" s="38"/>
      <c r="G85" s="143"/>
      <c r="H85" s="22"/>
      <c r="I85" s="26"/>
    </row>
    <row r="86" spans="1:9">
      <c r="A86" s="51"/>
      <c r="B86" s="47">
        <v>2021</v>
      </c>
      <c r="C86" s="42">
        <f t="shared" si="9"/>
        <v>10830.627850000001</v>
      </c>
      <c r="D86" s="40">
        <f t="shared" ref="D86:E86" si="13">D79+D72+D65</f>
        <v>24342.782899999998</v>
      </c>
      <c r="E86" s="43">
        <f t="shared" si="13"/>
        <v>13512.155050000001</v>
      </c>
      <c r="F86" s="38"/>
      <c r="G86" s="143"/>
      <c r="H86" s="22"/>
      <c r="I86" s="26"/>
    </row>
    <row r="87" spans="1:9">
      <c r="A87" s="51"/>
      <c r="B87" s="47">
        <v>2022</v>
      </c>
      <c r="C87" s="42">
        <f t="shared" si="9"/>
        <v>10830.627850000001</v>
      </c>
      <c r="D87" s="40">
        <f t="shared" ref="D87:E87" si="14">D80+D73+D66</f>
        <v>10830.627850000001</v>
      </c>
      <c r="E87" s="43">
        <f t="shared" si="14"/>
        <v>0</v>
      </c>
      <c r="F87" s="38"/>
      <c r="G87" s="143"/>
      <c r="H87" s="22"/>
      <c r="I87" s="26"/>
    </row>
    <row r="88" spans="1:9">
      <c r="A88" s="51"/>
      <c r="B88" s="47">
        <v>2023</v>
      </c>
      <c r="C88" s="42">
        <f t="shared" si="9"/>
        <v>10830.627850000001</v>
      </c>
      <c r="D88" s="40">
        <f t="shared" ref="D88:E88" si="15">D81+D74+D67</f>
        <v>10830.627850000001</v>
      </c>
      <c r="E88" s="43">
        <f t="shared" si="15"/>
        <v>0</v>
      </c>
      <c r="F88" s="38"/>
      <c r="G88" s="143"/>
      <c r="H88" s="22"/>
      <c r="I88" s="26"/>
    </row>
    <row r="89" spans="1:9" ht="15.75" thickBot="1">
      <c r="A89" s="94"/>
      <c r="B89" s="90">
        <v>2024</v>
      </c>
      <c r="C89" s="44">
        <f t="shared" si="9"/>
        <v>10830.627850000001</v>
      </c>
      <c r="D89" s="41">
        <f t="shared" ref="D89:E89" si="16">D82+D75+D68</f>
        <v>10830.627850000001</v>
      </c>
      <c r="E89" s="45">
        <f t="shared" si="16"/>
        <v>0</v>
      </c>
      <c r="F89" s="39"/>
      <c r="G89" s="144"/>
      <c r="H89" s="28"/>
      <c r="I89" s="29"/>
    </row>
    <row r="90" spans="1:9" ht="15.75" thickBot="1">
      <c r="A90" s="100" t="s">
        <v>36</v>
      </c>
      <c r="B90" s="101"/>
      <c r="C90" s="101"/>
      <c r="D90" s="101"/>
      <c r="E90" s="101"/>
      <c r="F90" s="101"/>
      <c r="G90" s="101"/>
      <c r="H90" s="101"/>
      <c r="I90" s="102"/>
    </row>
    <row r="91" spans="1:9" ht="72">
      <c r="A91" s="50" t="s">
        <v>37</v>
      </c>
      <c r="B91" s="46" t="s">
        <v>38</v>
      </c>
      <c r="C91" s="30">
        <f>C92+C93+C94+C95+C96+C97</f>
        <v>298532.80037999997</v>
      </c>
      <c r="D91" s="24">
        <f>D92+D93+D94+D95+D96+D97</f>
        <v>329073.70361999999</v>
      </c>
      <c r="E91" s="31">
        <f>D91-C91</f>
        <v>30540.903240000014</v>
      </c>
      <c r="F91" s="124" t="s">
        <v>98</v>
      </c>
      <c r="G91" s="137" t="s">
        <v>100</v>
      </c>
      <c r="H91" s="125" t="s">
        <v>100</v>
      </c>
      <c r="I91" s="25"/>
    </row>
    <row r="92" spans="1:9" ht="60">
      <c r="A92" s="51"/>
      <c r="B92" s="135">
        <v>2019</v>
      </c>
      <c r="C92" s="32">
        <v>50673.88869</v>
      </c>
      <c r="D92" s="23">
        <v>60394.902540000003</v>
      </c>
      <c r="E92" s="33">
        <f t="shared" ref="E92:E97" si="17">D92-C92</f>
        <v>9721.013850000003</v>
      </c>
      <c r="F92" s="127" t="s">
        <v>99</v>
      </c>
      <c r="G92" s="138" t="s">
        <v>100</v>
      </c>
      <c r="H92" s="145" t="s">
        <v>100</v>
      </c>
      <c r="I92" s="26"/>
    </row>
    <row r="93" spans="1:9">
      <c r="A93" s="51"/>
      <c r="B93" s="135">
        <v>2020</v>
      </c>
      <c r="C93" s="32">
        <v>50673.583689999999</v>
      </c>
      <c r="D93" s="23">
        <v>60394.902540000003</v>
      </c>
      <c r="E93" s="33">
        <f t="shared" si="17"/>
        <v>9721.3188500000033</v>
      </c>
      <c r="F93" s="38"/>
      <c r="G93" s="143"/>
      <c r="H93" s="22"/>
      <c r="I93" s="26"/>
    </row>
    <row r="94" spans="1:9">
      <c r="A94" s="51"/>
      <c r="B94" s="135">
        <v>2021</v>
      </c>
      <c r="C94" s="32">
        <v>49296.332000000002</v>
      </c>
      <c r="D94" s="23">
        <v>60394.902540000003</v>
      </c>
      <c r="E94" s="33">
        <f t="shared" si="17"/>
        <v>11098.570540000001</v>
      </c>
      <c r="F94" s="38"/>
      <c r="G94" s="143"/>
      <c r="H94" s="22"/>
      <c r="I94" s="26"/>
    </row>
    <row r="95" spans="1:9">
      <c r="A95" s="52"/>
      <c r="B95" s="135">
        <v>2022</v>
      </c>
      <c r="C95" s="32">
        <v>49296.332000000002</v>
      </c>
      <c r="D95" s="23">
        <v>49296.332000000002</v>
      </c>
      <c r="E95" s="33">
        <f t="shared" si="17"/>
        <v>0</v>
      </c>
      <c r="F95" s="38"/>
      <c r="G95" s="143"/>
      <c r="H95" s="22"/>
      <c r="I95" s="26"/>
    </row>
    <row r="96" spans="1:9">
      <c r="A96" s="52"/>
      <c r="B96" s="135">
        <v>2023</v>
      </c>
      <c r="C96" s="32">
        <v>49296.332000000002</v>
      </c>
      <c r="D96" s="23">
        <v>49296.332000000002</v>
      </c>
      <c r="E96" s="33">
        <f t="shared" si="17"/>
        <v>0</v>
      </c>
      <c r="F96" s="38"/>
      <c r="G96" s="143"/>
      <c r="H96" s="22"/>
      <c r="I96" s="26"/>
    </row>
    <row r="97" spans="1:9" ht="15.75" thickBot="1">
      <c r="A97" s="55"/>
      <c r="B97" s="136">
        <v>2024</v>
      </c>
      <c r="C97" s="57">
        <v>49296.332000000002</v>
      </c>
      <c r="D97" s="58">
        <v>49296.332000000002</v>
      </c>
      <c r="E97" s="59">
        <f t="shared" si="17"/>
        <v>0</v>
      </c>
      <c r="F97" s="60"/>
      <c r="G97" s="147"/>
      <c r="H97" s="61"/>
      <c r="I97" s="62"/>
    </row>
    <row r="98" spans="1:9" ht="15.75" thickBot="1">
      <c r="A98" s="71"/>
      <c r="B98" s="72" t="s">
        <v>39</v>
      </c>
      <c r="C98" s="73">
        <f t="shared" ref="C98:C104" si="18">C91+C83+C54</f>
        <v>1168442.3031700002</v>
      </c>
      <c r="D98" s="74">
        <f t="shared" ref="D98:E98" si="19">D91+D83+D54</f>
        <v>1240899.26685</v>
      </c>
      <c r="E98" s="75">
        <f t="shared" si="19"/>
        <v>72456.963679999899</v>
      </c>
      <c r="F98" s="76"/>
      <c r="G98" s="141"/>
      <c r="H98" s="77"/>
      <c r="I98" s="78"/>
    </row>
    <row r="99" spans="1:9">
      <c r="A99" s="63"/>
      <c r="B99" s="64">
        <v>2019</v>
      </c>
      <c r="C99" s="65">
        <f t="shared" si="18"/>
        <v>200020.94699999999</v>
      </c>
      <c r="D99" s="66">
        <f t="shared" ref="D99:E99" si="20">D92+D84+D55</f>
        <v>214536.55118000001</v>
      </c>
      <c r="E99" s="67">
        <f t="shared" si="20"/>
        <v>14515.604180000002</v>
      </c>
      <c r="F99" s="68"/>
      <c r="G99" s="142"/>
      <c r="H99" s="69"/>
      <c r="I99" s="70"/>
    </row>
    <row r="100" spans="1:9">
      <c r="A100" s="53"/>
      <c r="B100" s="48">
        <v>2020</v>
      </c>
      <c r="C100" s="32">
        <f t="shared" si="18"/>
        <v>183846.43685</v>
      </c>
      <c r="D100" s="23">
        <f t="shared" ref="D100:E100" si="21">D93+D85+D56</f>
        <v>220620.61033</v>
      </c>
      <c r="E100" s="33">
        <f t="shared" si="21"/>
        <v>36774.173480000005</v>
      </c>
      <c r="F100" s="38"/>
      <c r="G100" s="143"/>
      <c r="H100" s="22"/>
      <c r="I100" s="26"/>
    </row>
    <row r="101" spans="1:9">
      <c r="A101" s="53"/>
      <c r="B101" s="48">
        <v>2021</v>
      </c>
      <c r="C101" s="32">
        <f t="shared" si="18"/>
        <v>196143.72982999997</v>
      </c>
      <c r="D101" s="23">
        <f t="shared" ref="D101:E101" si="22">D94+D86+D57</f>
        <v>217310.91584999999</v>
      </c>
      <c r="E101" s="33">
        <f t="shared" si="22"/>
        <v>21167.186020000001</v>
      </c>
      <c r="F101" s="38"/>
      <c r="G101" s="143"/>
      <c r="H101" s="22"/>
      <c r="I101" s="26"/>
    </row>
    <row r="102" spans="1:9">
      <c r="A102" s="53"/>
      <c r="B102" s="48">
        <v>2022</v>
      </c>
      <c r="C102" s="32">
        <f t="shared" si="18"/>
        <v>196143.72982999997</v>
      </c>
      <c r="D102" s="23">
        <f t="shared" ref="D102:E102" si="23">D95+D87+D58</f>
        <v>196143.72982999997</v>
      </c>
      <c r="E102" s="33">
        <f t="shared" si="23"/>
        <v>0</v>
      </c>
      <c r="F102" s="38"/>
      <c r="G102" s="143"/>
      <c r="H102" s="22"/>
      <c r="I102" s="26"/>
    </row>
    <row r="103" spans="1:9">
      <c r="A103" s="53"/>
      <c r="B103" s="48">
        <v>2023</v>
      </c>
      <c r="C103" s="32">
        <f t="shared" si="18"/>
        <v>196143.72982999997</v>
      </c>
      <c r="D103" s="23">
        <f t="shared" ref="D103:E103" si="24">D96+D88+D59</f>
        <v>196143.72982999997</v>
      </c>
      <c r="E103" s="33">
        <f t="shared" si="24"/>
        <v>0</v>
      </c>
      <c r="F103" s="38"/>
      <c r="G103" s="143"/>
      <c r="H103" s="22"/>
      <c r="I103" s="26"/>
    </row>
    <row r="104" spans="1:9" ht="15.75" thickBot="1">
      <c r="A104" s="54"/>
      <c r="B104" s="49">
        <v>2024</v>
      </c>
      <c r="C104" s="36">
        <f t="shared" si="18"/>
        <v>196143.72982999997</v>
      </c>
      <c r="D104" s="27">
        <f t="shared" ref="D104:E104" si="25">D97+D89+D60</f>
        <v>196143.72982999997</v>
      </c>
      <c r="E104" s="37">
        <f t="shared" si="25"/>
        <v>0</v>
      </c>
      <c r="F104" s="39"/>
      <c r="G104" s="144"/>
      <c r="H104" s="28"/>
      <c r="I104" s="29"/>
    </row>
    <row r="105" spans="1:9">
      <c r="A105" s="18"/>
      <c r="B105" s="17"/>
      <c r="C105" s="17"/>
      <c r="D105" s="17"/>
      <c r="E105" s="17"/>
      <c r="F105" s="17"/>
      <c r="G105" s="17"/>
      <c r="H105" s="17"/>
      <c r="I105" s="17"/>
    </row>
    <row r="106" spans="1:9">
      <c r="A106" s="18"/>
      <c r="B106" s="17"/>
      <c r="C106" s="19" t="s">
        <v>0</v>
      </c>
      <c r="D106" s="17"/>
      <c r="E106" s="17"/>
      <c r="F106" s="17"/>
      <c r="G106" s="17"/>
      <c r="H106" s="17"/>
      <c r="I106" s="17"/>
    </row>
    <row r="107" spans="1:9">
      <c r="A107" s="18"/>
      <c r="B107" s="17"/>
      <c r="C107" s="17"/>
      <c r="D107" s="17"/>
      <c r="E107" s="17"/>
      <c r="F107" s="17"/>
      <c r="G107" s="17"/>
      <c r="H107" s="17"/>
      <c r="I107" s="17"/>
    </row>
    <row r="108" spans="1:9">
      <c r="A108" s="18"/>
      <c r="B108" s="17"/>
      <c r="C108" s="17"/>
      <c r="D108" s="17"/>
      <c r="E108" s="17"/>
      <c r="F108" s="17"/>
      <c r="G108" s="17"/>
      <c r="H108" s="17"/>
      <c r="I108" s="17"/>
    </row>
    <row r="109" spans="1:9">
      <c r="A109" s="18"/>
      <c r="B109" s="17"/>
      <c r="C109" s="17"/>
      <c r="D109" s="17"/>
      <c r="E109" s="17"/>
      <c r="F109" s="17"/>
      <c r="G109" s="17"/>
      <c r="H109" s="17"/>
      <c r="I109" s="17"/>
    </row>
    <row r="110" spans="1:9">
      <c r="A110" s="18"/>
      <c r="B110" s="17"/>
      <c r="C110" s="17"/>
      <c r="D110" s="17"/>
      <c r="E110" s="17"/>
      <c r="F110" s="17"/>
      <c r="G110" s="17"/>
      <c r="H110" s="17"/>
      <c r="I110" s="17"/>
    </row>
    <row r="111" spans="1:9">
      <c r="A111" s="18"/>
      <c r="B111" s="17"/>
      <c r="C111" s="17"/>
      <c r="D111" s="17"/>
      <c r="E111" s="17"/>
      <c r="F111" s="17"/>
      <c r="G111" s="17"/>
      <c r="H111" s="17"/>
      <c r="I111" s="17"/>
    </row>
    <row r="112" spans="1:9">
      <c r="A112" s="18"/>
      <c r="B112" s="17"/>
      <c r="C112" s="17"/>
      <c r="D112" s="17"/>
      <c r="E112" s="17"/>
      <c r="F112" s="17"/>
      <c r="G112" s="17"/>
      <c r="H112" s="17"/>
      <c r="I112" s="17"/>
    </row>
    <row r="113" spans="1:9">
      <c r="A113" s="18"/>
      <c r="B113" s="17"/>
      <c r="C113" s="17"/>
      <c r="D113" s="17"/>
      <c r="E113" s="17"/>
      <c r="F113" s="17"/>
      <c r="G113" s="17"/>
      <c r="H113" s="17"/>
      <c r="I113" s="17"/>
    </row>
    <row r="114" spans="1:9">
      <c r="A114" s="18"/>
      <c r="B114" s="17"/>
      <c r="C114" s="17"/>
      <c r="D114" s="17"/>
      <c r="E114" s="17"/>
      <c r="F114" s="17"/>
      <c r="G114" s="17"/>
      <c r="H114" s="17"/>
      <c r="I114" s="17"/>
    </row>
    <row r="115" spans="1:9">
      <c r="A115" s="18"/>
      <c r="B115" s="17"/>
      <c r="C115" s="17"/>
      <c r="D115" s="17"/>
      <c r="E115" s="17"/>
      <c r="F115" s="17"/>
      <c r="G115" s="17"/>
      <c r="H115" s="17"/>
      <c r="I115" s="17"/>
    </row>
    <row r="116" spans="1:9">
      <c r="A116" s="18"/>
      <c r="B116" s="17"/>
      <c r="C116" s="17"/>
      <c r="D116" s="17"/>
      <c r="E116" s="17"/>
      <c r="F116" s="17"/>
      <c r="G116" s="17"/>
      <c r="H116" s="17"/>
      <c r="I116" s="17"/>
    </row>
    <row r="117" spans="1:9">
      <c r="A117" s="16"/>
    </row>
    <row r="118" spans="1:9">
      <c r="A118" s="16"/>
    </row>
    <row r="119" spans="1:9">
      <c r="A119" s="16"/>
    </row>
    <row r="120" spans="1:9">
      <c r="A120" s="16"/>
    </row>
    <row r="121" spans="1:9">
      <c r="A121" s="16"/>
    </row>
    <row r="122" spans="1:9">
      <c r="A122" s="16"/>
    </row>
    <row r="123" spans="1:9">
      <c r="A123" s="16"/>
    </row>
    <row r="124" spans="1:9">
      <c r="A124" s="16"/>
    </row>
    <row r="125" spans="1:9">
      <c r="A125" s="16"/>
    </row>
    <row r="126" spans="1:9">
      <c r="A126" s="16"/>
    </row>
    <row r="127" spans="1:9">
      <c r="A127" s="16"/>
    </row>
    <row r="128" spans="1:9">
      <c r="A128" s="16"/>
    </row>
    <row r="129" spans="1:1">
      <c r="A129" s="16"/>
    </row>
    <row r="130" spans="1:1">
      <c r="A130" s="16"/>
    </row>
    <row r="131" spans="1:1">
      <c r="A131" s="16"/>
    </row>
    <row r="132" spans="1:1">
      <c r="A132" s="16"/>
    </row>
    <row r="133" spans="1:1">
      <c r="A133" s="16"/>
    </row>
    <row r="134" spans="1:1">
      <c r="A134" s="16"/>
    </row>
    <row r="135" spans="1:1">
      <c r="A135" s="16"/>
    </row>
    <row r="136" spans="1:1">
      <c r="A136" s="16"/>
    </row>
    <row r="137" spans="1:1">
      <c r="A137" s="16"/>
    </row>
    <row r="138" spans="1:1">
      <c r="A138" s="16"/>
    </row>
    <row r="139" spans="1:1">
      <c r="A139" s="16"/>
    </row>
    <row r="140" spans="1:1">
      <c r="A140" s="16"/>
    </row>
    <row r="141" spans="1:1">
      <c r="A141" s="16"/>
    </row>
    <row r="142" spans="1:1">
      <c r="A142" s="16"/>
    </row>
    <row r="143" spans="1:1">
      <c r="A143" s="16"/>
    </row>
    <row r="144" spans="1:1">
      <c r="A144" s="16"/>
    </row>
    <row r="145" spans="1:1">
      <c r="A145" s="16"/>
    </row>
    <row r="146" spans="1:1">
      <c r="A146" s="16"/>
    </row>
    <row r="147" spans="1:1">
      <c r="A147" s="16"/>
    </row>
    <row r="148" spans="1:1">
      <c r="A148" s="16"/>
    </row>
    <row r="149" spans="1:1">
      <c r="A149" s="16"/>
    </row>
    <row r="150" spans="1:1">
      <c r="A150" s="16"/>
    </row>
    <row r="151" spans="1:1">
      <c r="A151" s="16"/>
    </row>
    <row r="152" spans="1:1">
      <c r="A152" s="16"/>
    </row>
    <row r="153" spans="1:1">
      <c r="A153" s="16"/>
    </row>
    <row r="154" spans="1:1">
      <c r="A154" s="16"/>
    </row>
    <row r="155" spans="1:1">
      <c r="A155" s="16"/>
    </row>
    <row r="156" spans="1:1">
      <c r="A156" s="16"/>
    </row>
    <row r="157" spans="1:1">
      <c r="A157" s="16"/>
    </row>
    <row r="158" spans="1:1">
      <c r="A158" s="16"/>
    </row>
    <row r="159" spans="1:1">
      <c r="A159" s="16"/>
    </row>
    <row r="160" spans="1:1">
      <c r="A160" s="16"/>
    </row>
  </sheetData>
  <mergeCells count="13">
    <mergeCell ref="A8:I8"/>
    <mergeCell ref="H1:I1"/>
    <mergeCell ref="A61:I61"/>
    <mergeCell ref="A90:I90"/>
    <mergeCell ref="A2:I2"/>
    <mergeCell ref="A4:A6"/>
    <mergeCell ref="B4:B6"/>
    <mergeCell ref="C4:E4"/>
    <mergeCell ref="F4:F6"/>
    <mergeCell ref="G4:I4"/>
    <mergeCell ref="D5:D6"/>
    <mergeCell ref="E5:E6"/>
    <mergeCell ref="H5:H6"/>
  </mergeCells>
  <pageMargins left="0" right="0" top="0" bottom="0" header="0" footer="0"/>
  <pageSetup paperSize="9" scale="9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2019-02-07T05:26:33Z</dcterms:modified>
</cp:coreProperties>
</file>