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D32"/>
  <c r="D33"/>
  <c r="D34"/>
  <c r="D35"/>
  <c r="D36"/>
  <c r="C36"/>
  <c r="C35"/>
  <c r="C34"/>
  <c r="C33"/>
  <c r="C32"/>
  <c r="C31"/>
  <c r="E17"/>
  <c r="E18"/>
  <c r="E19"/>
  <c r="E20"/>
  <c r="E21"/>
  <c r="E22"/>
  <c r="D16"/>
  <c r="C16"/>
  <c r="C30" s="1"/>
  <c r="D104"/>
  <c r="D105"/>
  <c r="D106"/>
  <c r="D107"/>
  <c r="D108"/>
  <c r="D109"/>
  <c r="C109"/>
  <c r="C108"/>
  <c r="C107"/>
  <c r="C106"/>
  <c r="C105"/>
  <c r="C104"/>
  <c r="E97"/>
  <c r="E98"/>
  <c r="E99"/>
  <c r="E100"/>
  <c r="E101"/>
  <c r="E102"/>
  <c r="D96"/>
  <c r="C96"/>
  <c r="E90"/>
  <c r="E91"/>
  <c r="E92"/>
  <c r="E93"/>
  <c r="E107" s="1"/>
  <c r="E94"/>
  <c r="E95"/>
  <c r="D89"/>
  <c r="C89"/>
  <c r="D82"/>
  <c r="D83"/>
  <c r="D84"/>
  <c r="D85"/>
  <c r="D86"/>
  <c r="D87"/>
  <c r="C87"/>
  <c r="C86"/>
  <c r="C85"/>
  <c r="C84"/>
  <c r="C83"/>
  <c r="C82"/>
  <c r="C111" s="1"/>
  <c r="E75"/>
  <c r="E76"/>
  <c r="E83" s="1"/>
  <c r="E77"/>
  <c r="E78"/>
  <c r="E79"/>
  <c r="E80"/>
  <c r="E87" s="1"/>
  <c r="D74"/>
  <c r="E74" s="1"/>
  <c r="E68"/>
  <c r="E69"/>
  <c r="E70"/>
  <c r="E71"/>
  <c r="E72"/>
  <c r="E73"/>
  <c r="D67"/>
  <c r="E67" s="1"/>
  <c r="C67"/>
  <c r="C81" s="1"/>
  <c r="D60"/>
  <c r="D61"/>
  <c r="D62"/>
  <c r="D63"/>
  <c r="D64"/>
  <c r="D65"/>
  <c r="C65"/>
  <c r="C64"/>
  <c r="C63"/>
  <c r="C62"/>
  <c r="C61"/>
  <c r="C60"/>
  <c r="E53"/>
  <c r="E54"/>
  <c r="E55"/>
  <c r="E56"/>
  <c r="E57"/>
  <c r="E58"/>
  <c r="D52"/>
  <c r="E52" s="1"/>
  <c r="E46"/>
  <c r="E47"/>
  <c r="E48"/>
  <c r="E49"/>
  <c r="E50"/>
  <c r="E51"/>
  <c r="D45"/>
  <c r="C45"/>
  <c r="C59" s="1"/>
  <c r="C38"/>
  <c r="E39"/>
  <c r="E40"/>
  <c r="E41"/>
  <c r="E42"/>
  <c r="E43"/>
  <c r="E44"/>
  <c r="D38"/>
  <c r="E9"/>
  <c r="E29"/>
  <c r="E24"/>
  <c r="E25"/>
  <c r="E32" s="1"/>
  <c r="E26"/>
  <c r="E27"/>
  <c r="E28"/>
  <c r="D23"/>
  <c r="D30" s="1"/>
  <c r="C23"/>
  <c r="E11"/>
  <c r="E12"/>
  <c r="E13"/>
  <c r="E14"/>
  <c r="E15"/>
  <c r="E10"/>
  <c r="E65" l="1"/>
  <c r="E61"/>
  <c r="E108"/>
  <c r="E104"/>
  <c r="D115"/>
  <c r="D111"/>
  <c r="E109"/>
  <c r="E105"/>
  <c r="E112" s="1"/>
  <c r="E84"/>
  <c r="E96"/>
  <c r="E106"/>
  <c r="C112"/>
  <c r="C116"/>
  <c r="D113"/>
  <c r="E16"/>
  <c r="E34"/>
  <c r="C103"/>
  <c r="C110" s="1"/>
  <c r="C115"/>
  <c r="E62"/>
  <c r="E85"/>
  <c r="E114" s="1"/>
  <c r="D81"/>
  <c r="E33"/>
  <c r="E113" s="1"/>
  <c r="D112"/>
  <c r="E63"/>
  <c r="E86"/>
  <c r="E82"/>
  <c r="E89"/>
  <c r="E103" s="1"/>
  <c r="C114"/>
  <c r="E64"/>
  <c r="E60"/>
  <c r="E35"/>
  <c r="E115" s="1"/>
  <c r="E31"/>
  <c r="C113"/>
  <c r="D116"/>
  <c r="E81"/>
  <c r="E36"/>
  <c r="D114"/>
  <c r="D103"/>
  <c r="D59"/>
  <c r="E45"/>
  <c r="E38"/>
  <c r="E23"/>
  <c r="E30" l="1"/>
  <c r="D110"/>
  <c r="E59"/>
  <c r="E110" s="1"/>
  <c r="E116"/>
  <c r="E111"/>
</calcChain>
</file>

<file path=xl/sharedStrings.xml><?xml version="1.0" encoding="utf-8"?>
<sst xmlns="http://schemas.openxmlformats.org/spreadsheetml/2006/main" count="136" uniqueCount="91">
  <si>
    <t>Приложение № 1</t>
  </si>
  <si>
    <t xml:space="preserve"> </t>
  </si>
  <si>
    <t>(тыс.руб.)</t>
  </si>
  <si>
    <t>№ подмероприятия</t>
  </si>
  <si>
    <t>Наименование мероприятия</t>
  </si>
  <si>
    <t>Объемы финансирования</t>
  </si>
  <si>
    <t>Наименование целевых показателей (индикаторов)</t>
  </si>
  <si>
    <t>Целевые показатели</t>
  </si>
  <si>
    <t>Отклонение                      (гр.8-гр.7)</t>
  </si>
  <si>
    <t>Проект постановления</t>
  </si>
  <si>
    <t>Отклонение              (гр.4-гр.3)</t>
  </si>
  <si>
    <t>Сравнительный анализ изменений объемов финансирования и значений целевых показателей, вносимых проектом постановления по муниципальной программе "Развитие транспортной системы Петропавловск-Камчатского городского округа", утвержденной постановлением администрации Петропавловск-Камчатского городского округа от 14.10.2016 № 1989</t>
  </si>
  <si>
    <t xml:space="preserve">Постановление от 12.03.2018 </t>
  </si>
  <si>
    <t>№ 420</t>
  </si>
  <si>
    <t>Подпрограмма 1 «Модернизация и развитие автомобильных дорог общего пользования местного значения"</t>
  </si>
  <si>
    <t xml:space="preserve">Осуществление капитальных вложений в автомобильные дороги и объекты капитального строительства в целях осуществления дорожной деятельности (в том числе подготовка проектной документации, инженерные изыскания и государственная экспертиза проектной </t>
  </si>
  <si>
    <t>1.1</t>
  </si>
  <si>
    <t>1.2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</si>
  <si>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округа)</t>
  </si>
  <si>
    <t>Итого по Подпрограмме 1:</t>
  </si>
  <si>
    <t>Подпрограмма 2 «Развитие пассажирского автомобильного транспорта в Петропавловск-Камчатском городском округе"</t>
  </si>
  <si>
    <t xml:space="preserve">Приобретение в муниципальную собственность и установка объектов движимого имущества </t>
  </si>
  <si>
    <t>2.1</t>
  </si>
  <si>
    <t>Обеспечение реализации мероприятий подпрограмм муниципальных программ,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округа)</t>
  </si>
  <si>
    <t xml:space="preserve"> Предоставление субсидий юридическим лицам (за исключением субсидий муниципальным учреждениям и унитарным предприятиям), индивидуальным предпринимателям</t>
  </si>
  <si>
    <t>2.2</t>
  </si>
  <si>
    <t>Итого по Подпрограмме 2:</t>
  </si>
  <si>
    <t>Содержание, капитальный, текущий ремонт автомобильных дорог общего пользования, внутриквартальных дорог, придомовых проездов и дорожной инфраструктуры</t>
  </si>
  <si>
    <t>Специализированные работы, услуги (межевание, кадастровые работы, оценка, охрана, энергоаудит, страхование и т.п.)</t>
  </si>
  <si>
    <t>Итого по Подпрограмме 3:</t>
  </si>
  <si>
    <t>Подпрограмма 3 «Организация и безопасность дорожного движения"</t>
  </si>
  <si>
    <t>Подпрограмма 4 «Обеспечение реаслизации программы"</t>
  </si>
  <si>
    <t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края (содержание органов администрации городского округа)</t>
  </si>
  <si>
    <t>Итого по Подпрограмме 4:</t>
  </si>
  <si>
    <t>Всего:</t>
  </si>
  <si>
    <t>Разработка и реализация документов территориального планирования</t>
  </si>
  <si>
    <t>2.Доля выпонения работ по автомобильным дорогам общего пользования местного значения ПКГО, на которых ведется строительство и реконструкция (%)</t>
  </si>
  <si>
    <t>3.Протяженность дорог общзего пользования местного значения ПКГО, на строительство и реконструкцию которых получено положительное заключение экспертизы (км)</t>
  </si>
  <si>
    <t>4.Доля выпонения работ по автомобильным дорогам общего пользования местного значения ПКГО, на строительство и реконструкцию которых получено положительное заключение экспертизы (%)</t>
  </si>
  <si>
    <t>1.Доля заключенных муниципальных контрактов по ремонту, строительству, благоустройству объектов муниципальной собственности (%)</t>
  </si>
  <si>
    <t>2019-2024- по 100% ежегодно</t>
  </si>
  <si>
    <t>1.3</t>
  </si>
  <si>
    <t>1.Количество проектов планировки, проектов межевания для линейных объектов (шт.)</t>
  </si>
  <si>
    <t>2019-0,78;2020-0,77;2021-2024-0</t>
  </si>
  <si>
    <t>2019-50;2020-50;2021-2024-0</t>
  </si>
  <si>
    <t>2019-1,557;2020-2024-0</t>
  </si>
  <si>
    <t>2019-100;2020-2024-0</t>
  </si>
  <si>
    <t>2019-1;2020-1;2021-2024-0</t>
  </si>
  <si>
    <t>2.Площадь, попадающая под проект планировки, проект межевания для линейных объектов (га)</t>
  </si>
  <si>
    <t>2019-2020-по 20 ежегодно;2021-2024-0</t>
  </si>
  <si>
    <t>3.Доля выполнения работ по проекту межевания, проекту планировки для линейных объектов (%)</t>
  </si>
  <si>
    <t>2.Доля исполнения бюджета в рамках доведенных лимитов (%)</t>
  </si>
  <si>
    <t>1. Количество приобретенных транспортных средств организациям пассажирского транспорта (шт.)</t>
  </si>
  <si>
    <t>2019-2020-1;2021-2024-0</t>
  </si>
  <si>
    <t>2.Обновление парка транспортных средств организаций пассажирского автомобильного транспорта (%)</t>
  </si>
  <si>
    <t>2019-2020-100; 2021-2024-0</t>
  </si>
  <si>
    <t>2019-2020-1; 2021-2024-0</t>
  </si>
  <si>
    <t>3.Приобретение автобуса для перевозки маломобильных групп граждан (шт.)</t>
  </si>
  <si>
    <t>4.Объем выполненных работ по приобретению автобуса для перевозки маломобильных групп граждан (%)</t>
  </si>
  <si>
    <t>1.Организация реализации льготных проездных билетов (компенсация льготной стоимости проездных билетов)(проездной билет в год)</t>
  </si>
  <si>
    <t>2019-2020- по 100410;2021-2024- по 97325</t>
  </si>
  <si>
    <t>2.Организация транспортного обслуживания населения на маршрутах с низкой доходностью      (компенсация на единичные маршруты)(рейсы в год)</t>
  </si>
  <si>
    <t>2019-2020-по 48461;2021-2024-по 52973</t>
  </si>
  <si>
    <t>3.Содержание здания автостанции (без учета площади сданной в аренду)(т.р.в год)</t>
  </si>
  <si>
    <t>4.Предоставление мер социальной поддержки отдельным категориям граждан по проезду на автомобильном транспорте общего пользования городского сообщения (прездн.билет в год)</t>
  </si>
  <si>
    <t>2019-2020- по 3671,9;2021-2024-по 4322,4</t>
  </si>
  <si>
    <t>2019-2020-по 297731;2021-2024-по 303313</t>
  </si>
  <si>
    <t>2.Доля выполненного объема выполненных работ по установке АСУДД</t>
  </si>
  <si>
    <t>1.Количество модернизированных АСУДД и светофорных объектов (нарастающим итогом) (ед)</t>
  </si>
  <si>
    <t>2019-2022-по 1 ед.ежегодно;2023-2024-по 2 ед.ежегодно</t>
  </si>
  <si>
    <t>2019-2024-по 100% ежегодно</t>
  </si>
  <si>
    <t>3.Площадь нанесенной дорожной разметки пластиком (кв.м)</t>
  </si>
  <si>
    <t>2019-2020-по 1968;2021-2024-по 0 ежегодно</t>
  </si>
  <si>
    <t>4.Доля нанесенной дорожной разметки пластиком (%)</t>
  </si>
  <si>
    <t>2019-2020-100%;2021-2024-по 0%ежегодно</t>
  </si>
  <si>
    <t>5.Сумма, необходимая для содержания пункта весового контроля (тыс.рублей)</t>
  </si>
  <si>
    <t>2019-2020-по 2000,0;2021-2024-по 0 ежегодно</t>
  </si>
  <si>
    <t>п.1.1.5 прил.3 проекта 2019-2021- по 1547,59582 тыс.рублей ежегодно;2022-2024-по 0 ежегодно</t>
  </si>
  <si>
    <t>1.Количество выданных разрешений на строительство (шт.в год)</t>
  </si>
  <si>
    <t>3.Доля исполнения бюджета Петропавловск-Камчатского городского округа в рамках доведенных лимитов (%)</t>
  </si>
  <si>
    <t>2019-2024-по 180 шт.ежегодно;</t>
  </si>
  <si>
    <t>2.Количество действующих договоров аренды земельных участков (шт.в год)</t>
  </si>
  <si>
    <t>2019-2024-по 2060 шт.ежегодно</t>
  </si>
  <si>
    <t>1.Количество платежей в год по внесению взносов на капитальный ремонт общего имущества многоквартирного дома соразмерно своей доле в праве общей собственности на это имущество (шт.)</t>
  </si>
  <si>
    <t>2019-2020-по 12 ежегодно;2021-2024-по 0 ежегодно</t>
  </si>
  <si>
    <t>2019-2020-по 100;2021-2024-по 0 ежегодно</t>
  </si>
  <si>
    <t>2019-2020-по 100 ежегодно;2021-2024-по 0 ежегодно</t>
  </si>
  <si>
    <t>Уплата налогов сборов и иных платежей</t>
  </si>
  <si>
    <t>1.Протяженность автомобильных дорог общего пользования местного значения ПКГО, на которых ведется строительство и реконструкция (км)</t>
  </si>
  <si>
    <t>Целевые показатели (индикаторы) не установлены</t>
  </si>
  <si>
    <t>2.Доля исполненных налоговых платежей, сборов и иных платежей в общем объеме налоговых платежей, сборов (шт)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</si>
</sst>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000"/>
  </numFmts>
  <fonts count="14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5" fontId="7" fillId="0" borderId="0" xfId="0" applyNumberFormat="1" applyFont="1"/>
    <xf numFmtId="49" fontId="7" fillId="0" borderId="0" xfId="0" applyNumberFormat="1" applyFont="1"/>
    <xf numFmtId="0" fontId="7" fillId="0" borderId="0" xfId="0" applyFont="1"/>
    <xf numFmtId="0" fontId="6" fillId="0" borderId="17" xfId="0" applyFont="1" applyBorder="1" applyAlignment="1">
      <alignment horizontal="left" vertical="top" wrapText="1"/>
    </xf>
    <xf numFmtId="165" fontId="5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165" fontId="11" fillId="0" borderId="17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/>
    </xf>
    <xf numFmtId="165" fontId="1" fillId="0" borderId="17" xfId="0" applyNumberFormat="1" applyFont="1" applyBorder="1" applyAlignment="1">
      <alignment horizontal="center" vertical="top"/>
    </xf>
    <xf numFmtId="165" fontId="7" fillId="0" borderId="17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165" fontId="6" fillId="0" borderId="17" xfId="0" applyNumberFormat="1" applyFont="1" applyBorder="1" applyAlignment="1">
      <alignment horizontal="center" vertical="top"/>
    </xf>
    <xf numFmtId="0" fontId="1" fillId="0" borderId="17" xfId="0" applyFont="1" applyBorder="1"/>
    <xf numFmtId="0" fontId="11" fillId="0" borderId="17" xfId="0" applyFont="1" applyBorder="1" applyAlignment="1">
      <alignment horizontal="left" vertical="top" wrapText="1"/>
    </xf>
    <xf numFmtId="165" fontId="11" fillId="0" borderId="17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vertical="top"/>
    </xf>
    <xf numFmtId="0" fontId="11" fillId="0" borderId="17" xfId="0" applyFont="1" applyBorder="1"/>
    <xf numFmtId="165" fontId="11" fillId="0" borderId="17" xfId="0" applyNumberFormat="1" applyFont="1" applyBorder="1"/>
    <xf numFmtId="49" fontId="5" fillId="0" borderId="20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165" fontId="5" fillId="0" borderId="21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left" vertical="top" wrapText="1"/>
    </xf>
    <xf numFmtId="165" fontId="11" fillId="0" borderId="21" xfId="0" applyNumberFormat="1" applyFont="1" applyBorder="1" applyAlignment="1">
      <alignment horizontal="left" vertical="top" wrapText="1"/>
    </xf>
    <xf numFmtId="165" fontId="11" fillId="0" borderId="22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center" vertical="top"/>
    </xf>
    <xf numFmtId="165" fontId="11" fillId="0" borderId="24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165" fontId="11" fillId="0" borderId="24" xfId="0" applyNumberFormat="1" applyFont="1" applyBorder="1" applyAlignment="1">
      <alignment vertical="top"/>
    </xf>
    <xf numFmtId="165" fontId="11" fillId="0" borderId="24" xfId="0" applyNumberFormat="1" applyFont="1" applyBorder="1"/>
    <xf numFmtId="49" fontId="11" fillId="0" borderId="25" xfId="0" applyNumberFormat="1" applyFont="1" applyBorder="1" applyAlignment="1">
      <alignment horizontal="center" vertical="top"/>
    </xf>
    <xf numFmtId="0" fontId="1" fillId="0" borderId="26" xfId="0" applyFont="1" applyBorder="1"/>
    <xf numFmtId="165" fontId="1" fillId="0" borderId="26" xfId="0" applyNumberFormat="1" applyFont="1" applyBorder="1" applyAlignment="1">
      <alignment horizontal="center"/>
    </xf>
    <xf numFmtId="0" fontId="11" fillId="0" borderId="26" xfId="0" applyFont="1" applyBorder="1"/>
    <xf numFmtId="165" fontId="11" fillId="0" borderId="26" xfId="0" applyNumberFormat="1" applyFont="1" applyBorder="1"/>
    <xf numFmtId="165" fontId="11" fillId="0" borderId="27" xfId="0" applyNumberFormat="1" applyFont="1" applyBorder="1"/>
    <xf numFmtId="49" fontId="11" fillId="0" borderId="28" xfId="0" applyNumberFormat="1" applyFont="1" applyBorder="1" applyAlignment="1">
      <alignment horizontal="center" vertical="top"/>
    </xf>
    <xf numFmtId="0" fontId="1" fillId="0" borderId="18" xfId="0" applyFont="1" applyBorder="1"/>
    <xf numFmtId="165" fontId="1" fillId="0" borderId="18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 wrapText="1"/>
    </xf>
    <xf numFmtId="165" fontId="11" fillId="0" borderId="18" xfId="0" applyNumberFormat="1" applyFont="1" applyBorder="1" applyAlignment="1">
      <alignment horizontal="left" vertical="top" wrapText="1"/>
    </xf>
    <xf numFmtId="165" fontId="11" fillId="0" borderId="29" xfId="0" applyNumberFormat="1" applyFont="1" applyBorder="1" applyAlignment="1">
      <alignment vertical="top"/>
    </xf>
    <xf numFmtId="49" fontId="11" fillId="0" borderId="30" xfId="0" applyNumberFormat="1" applyFont="1" applyBorder="1" applyAlignment="1">
      <alignment horizontal="center" vertical="top"/>
    </xf>
    <xf numFmtId="0" fontId="1" fillId="0" borderId="19" xfId="0" applyFont="1" applyBorder="1"/>
    <xf numFmtId="165" fontId="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vertical="top"/>
    </xf>
    <xf numFmtId="165" fontId="11" fillId="0" borderId="19" xfId="0" applyNumberFormat="1" applyFont="1" applyBorder="1" applyAlignment="1">
      <alignment vertical="top"/>
    </xf>
    <xf numFmtId="165" fontId="11" fillId="0" borderId="31" xfId="0" applyNumberFormat="1" applyFont="1" applyBorder="1" applyAlignment="1">
      <alignment vertical="top"/>
    </xf>
    <xf numFmtId="49" fontId="5" fillId="0" borderId="16" xfId="0" applyNumberFormat="1" applyFont="1" applyFill="1" applyBorder="1"/>
    <xf numFmtId="0" fontId="5" fillId="0" borderId="15" xfId="0" applyFont="1" applyFill="1" applyBorder="1"/>
    <xf numFmtId="165" fontId="5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vertical="top"/>
    </xf>
    <xf numFmtId="165" fontId="11" fillId="0" borderId="3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0" fontId="1" fillId="0" borderId="17" xfId="0" applyFont="1" applyBorder="1" applyAlignment="1">
      <alignment vertical="top"/>
    </xf>
    <xf numFmtId="165" fontId="3" fillId="0" borderId="17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justify" vertical="top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165" fontId="5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left" vertical="top" wrapText="1"/>
    </xf>
    <xf numFmtId="165" fontId="7" fillId="0" borderId="19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right" vertical="top"/>
    </xf>
    <xf numFmtId="165" fontId="3" fillId="0" borderId="18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17" xfId="0" applyFont="1" applyBorder="1"/>
    <xf numFmtId="0" fontId="5" fillId="0" borderId="2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49" fontId="7" fillId="0" borderId="23" xfId="0" applyNumberFormat="1" applyFont="1" applyBorder="1"/>
    <xf numFmtId="0" fontId="7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7" fillId="0" borderId="24" xfId="0" applyFont="1" applyBorder="1"/>
    <xf numFmtId="49" fontId="7" fillId="0" borderId="25" xfId="0" applyNumberFormat="1" applyFont="1" applyBorder="1"/>
    <xf numFmtId="0" fontId="1" fillId="0" borderId="26" xfId="0" applyFont="1" applyBorder="1" applyAlignment="1">
      <alignment horizontal="right" vertical="top"/>
    </xf>
    <xf numFmtId="165" fontId="3" fillId="0" borderId="26" xfId="0" applyNumberFormat="1" applyFont="1" applyBorder="1" applyAlignment="1">
      <alignment horizontal="center" vertical="top"/>
    </xf>
    <xf numFmtId="0" fontId="7" fillId="0" borderId="26" xfId="0" applyFont="1" applyBorder="1"/>
    <xf numFmtId="0" fontId="7" fillId="0" borderId="27" xfId="0" applyFont="1" applyBorder="1"/>
    <xf numFmtId="49" fontId="7" fillId="0" borderId="28" xfId="0" applyNumberFormat="1" applyFont="1" applyBorder="1"/>
    <xf numFmtId="0" fontId="7" fillId="0" borderId="18" xfId="0" applyFont="1" applyBorder="1"/>
    <xf numFmtId="0" fontId="7" fillId="0" borderId="29" xfId="0" applyFont="1" applyBorder="1"/>
    <xf numFmtId="49" fontId="7" fillId="0" borderId="30" xfId="0" applyNumberFormat="1" applyFont="1" applyBorder="1"/>
    <xf numFmtId="0" fontId="1" fillId="0" borderId="19" xfId="0" applyFont="1" applyBorder="1" applyAlignment="1">
      <alignment horizontal="right" vertical="top"/>
    </xf>
    <xf numFmtId="165" fontId="3" fillId="0" borderId="19" xfId="0" applyNumberFormat="1" applyFont="1" applyBorder="1" applyAlignment="1">
      <alignment horizontal="center" vertical="top"/>
    </xf>
    <xf numFmtId="0" fontId="7" fillId="0" borderId="19" xfId="0" applyFont="1" applyBorder="1"/>
    <xf numFmtId="0" fontId="7" fillId="0" borderId="31" xfId="0" applyFont="1" applyBorder="1"/>
    <xf numFmtId="165" fontId="5" fillId="0" borderId="15" xfId="0" applyNumberFormat="1" applyFont="1" applyBorder="1" applyAlignment="1">
      <alignment horizontal="center" vertical="top"/>
    </xf>
    <xf numFmtId="0" fontId="7" fillId="0" borderId="15" xfId="0" applyFont="1" applyBorder="1"/>
    <xf numFmtId="0" fontId="7" fillId="0" borderId="32" xfId="0" applyFont="1" applyBorder="1"/>
    <xf numFmtId="0" fontId="7" fillId="0" borderId="1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49" fontId="5" fillId="0" borderId="16" xfId="0" applyNumberFormat="1" applyFont="1" applyBorder="1"/>
    <xf numFmtId="0" fontId="5" fillId="0" borderId="15" xfId="0" applyFont="1" applyBorder="1"/>
    <xf numFmtId="165" fontId="7" fillId="0" borderId="15" xfId="0" applyNumberFormat="1" applyFont="1" applyBorder="1"/>
    <xf numFmtId="49" fontId="5" fillId="0" borderId="30" xfId="0" applyNumberFormat="1" applyFont="1" applyBorder="1" applyAlignment="1">
      <alignment horizontal="center" vertical="top"/>
    </xf>
    <xf numFmtId="165" fontId="7" fillId="0" borderId="31" xfId="0" applyNumberFormat="1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center" vertical="top"/>
    </xf>
    <xf numFmtId="165" fontId="7" fillId="0" borderId="24" xfId="0" applyNumberFormat="1" applyFont="1" applyBorder="1" applyAlignment="1">
      <alignment horizontal="left" vertical="top" wrapText="1"/>
    </xf>
    <xf numFmtId="0" fontId="0" fillId="0" borderId="23" xfId="0" applyBorder="1"/>
    <xf numFmtId="0" fontId="0" fillId="0" borderId="37" xfId="0" applyBorder="1" applyAlignment="1">
      <alignment wrapText="1"/>
    </xf>
    <xf numFmtId="0" fontId="7" fillId="0" borderId="29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workbookViewId="0">
      <selection activeCell="C97" sqref="C97"/>
    </sheetView>
  </sheetViews>
  <sheetFormatPr defaultRowHeight="15"/>
  <cols>
    <col min="1" max="1" width="5.5703125" customWidth="1"/>
    <col min="2" max="2" width="35.85546875" customWidth="1"/>
    <col min="3" max="3" width="15.140625" customWidth="1"/>
    <col min="4" max="4" width="15" customWidth="1"/>
    <col min="5" max="5" width="13.85546875" customWidth="1"/>
    <col min="6" max="6" width="33" customWidth="1"/>
    <col min="7" max="7" width="13.85546875" customWidth="1"/>
    <col min="8" max="8" width="14.140625" customWidth="1"/>
    <col min="9" max="9" width="11.7109375" customWidth="1"/>
  </cols>
  <sheetData>
    <row r="1" spans="1:9">
      <c r="A1" s="1"/>
      <c r="B1" s="2"/>
      <c r="C1" s="2"/>
      <c r="D1" s="2"/>
      <c r="E1" s="2"/>
      <c r="F1" s="2"/>
      <c r="G1" s="2"/>
      <c r="H1" s="73" t="s">
        <v>0</v>
      </c>
      <c r="I1" s="74"/>
    </row>
    <row r="2" spans="1:9" ht="42.7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</row>
    <row r="3" spans="1:9" ht="15.75" thickBot="1">
      <c r="A3" s="1"/>
      <c r="B3" s="2"/>
      <c r="C3" s="2"/>
      <c r="D3" s="2"/>
      <c r="E3" s="2"/>
      <c r="F3" s="2"/>
      <c r="G3" s="2"/>
      <c r="H3" s="3" t="s">
        <v>1</v>
      </c>
      <c r="I3" s="4" t="s">
        <v>2</v>
      </c>
    </row>
    <row r="4" spans="1:9" ht="15.75" thickBot="1">
      <c r="A4" s="76" t="s">
        <v>3</v>
      </c>
      <c r="B4" s="66" t="s">
        <v>4</v>
      </c>
      <c r="C4" s="81" t="s">
        <v>5</v>
      </c>
      <c r="D4" s="82"/>
      <c r="E4" s="83"/>
      <c r="F4" s="84" t="s">
        <v>6</v>
      </c>
      <c r="G4" s="147" t="s">
        <v>7</v>
      </c>
      <c r="H4" s="148"/>
      <c r="I4" s="149"/>
    </row>
    <row r="5" spans="1:9" ht="24">
      <c r="A5" s="77"/>
      <c r="B5" s="79"/>
      <c r="C5" s="5" t="s">
        <v>12</v>
      </c>
      <c r="D5" s="87" t="s">
        <v>9</v>
      </c>
      <c r="E5" s="89" t="s">
        <v>10</v>
      </c>
      <c r="F5" s="85"/>
      <c r="G5" s="5" t="s">
        <v>12</v>
      </c>
      <c r="H5" s="87" t="s">
        <v>9</v>
      </c>
      <c r="I5" s="151" t="s">
        <v>8</v>
      </c>
    </row>
    <row r="6" spans="1:9" ht="15.75" thickBot="1">
      <c r="A6" s="78"/>
      <c r="B6" s="80"/>
      <c r="C6" s="6" t="s">
        <v>13</v>
      </c>
      <c r="D6" s="88"/>
      <c r="E6" s="90"/>
      <c r="F6" s="86"/>
      <c r="G6" s="6" t="s">
        <v>13</v>
      </c>
      <c r="H6" s="88"/>
      <c r="I6" s="152"/>
    </row>
    <row r="7" spans="1:9" ht="15.75" thickBot="1">
      <c r="A7" s="7">
        <v>1</v>
      </c>
      <c r="B7" s="8">
        <v>2</v>
      </c>
      <c r="C7" s="9">
        <v>3</v>
      </c>
      <c r="D7" s="10">
        <v>4</v>
      </c>
      <c r="E7" s="8">
        <v>5</v>
      </c>
      <c r="F7" s="8">
        <v>6</v>
      </c>
      <c r="G7" s="150">
        <v>7</v>
      </c>
      <c r="H7" s="154">
        <v>8</v>
      </c>
      <c r="I7" s="153">
        <v>9</v>
      </c>
    </row>
    <row r="8" spans="1:9" ht="15.75" thickBot="1">
      <c r="A8" s="67" t="s">
        <v>14</v>
      </c>
      <c r="B8" s="68"/>
      <c r="C8" s="68"/>
      <c r="D8" s="68"/>
      <c r="E8" s="68"/>
      <c r="F8" s="68"/>
      <c r="G8" s="68"/>
      <c r="H8" s="68"/>
      <c r="I8" s="69"/>
    </row>
    <row r="9" spans="1:9" ht="92.25" customHeight="1">
      <c r="A9" s="30" t="s">
        <v>16</v>
      </c>
      <c r="B9" s="31" t="s">
        <v>15</v>
      </c>
      <c r="C9" s="32">
        <v>252469.54810000001</v>
      </c>
      <c r="D9" s="32">
        <v>256870.05002</v>
      </c>
      <c r="E9" s="32">
        <f>D9-C9</f>
        <v>4400.5019199999806</v>
      </c>
      <c r="F9" s="33" t="s">
        <v>88</v>
      </c>
      <c r="G9" s="34" t="s">
        <v>43</v>
      </c>
      <c r="H9" s="34" t="s">
        <v>43</v>
      </c>
      <c r="I9" s="35"/>
    </row>
    <row r="10" spans="1:9" ht="60">
      <c r="A10" s="36"/>
      <c r="B10" s="18">
        <v>2019</v>
      </c>
      <c r="C10" s="19">
        <v>114631.24310000001</v>
      </c>
      <c r="D10" s="19">
        <v>189891.37768999999</v>
      </c>
      <c r="E10" s="19">
        <f>D10-C10</f>
        <v>75260.134589999987</v>
      </c>
      <c r="F10" s="20" t="s">
        <v>36</v>
      </c>
      <c r="G10" s="21" t="s">
        <v>44</v>
      </c>
      <c r="H10" s="21" t="s">
        <v>44</v>
      </c>
      <c r="I10" s="37"/>
    </row>
    <row r="11" spans="1:9" ht="60">
      <c r="A11" s="36"/>
      <c r="B11" s="18">
        <v>2020</v>
      </c>
      <c r="C11" s="19">
        <v>137838.30499999999</v>
      </c>
      <c r="D11" s="19">
        <v>66978.672330000001</v>
      </c>
      <c r="E11" s="19">
        <f t="shared" ref="E11:E15" si="0">D11-C11</f>
        <v>-70859.632669999992</v>
      </c>
      <c r="F11" s="16" t="s">
        <v>37</v>
      </c>
      <c r="G11" s="21" t="s">
        <v>45</v>
      </c>
      <c r="H11" s="21" t="s">
        <v>45</v>
      </c>
      <c r="I11" s="37"/>
    </row>
    <row r="12" spans="1:9" ht="72">
      <c r="A12" s="36"/>
      <c r="B12" s="18">
        <v>2021</v>
      </c>
      <c r="C12" s="19">
        <v>0</v>
      </c>
      <c r="D12" s="19">
        <v>0</v>
      </c>
      <c r="E12" s="19">
        <f t="shared" si="0"/>
        <v>0</v>
      </c>
      <c r="F12" s="20" t="s">
        <v>38</v>
      </c>
      <c r="G12" s="21" t="s">
        <v>46</v>
      </c>
      <c r="H12" s="21" t="s">
        <v>46</v>
      </c>
      <c r="I12" s="37"/>
    </row>
    <row r="13" spans="1:9">
      <c r="A13" s="36"/>
      <c r="B13" s="18">
        <v>2022</v>
      </c>
      <c r="C13" s="19">
        <v>0</v>
      </c>
      <c r="D13" s="19">
        <v>0</v>
      </c>
      <c r="E13" s="19">
        <f t="shared" si="0"/>
        <v>0</v>
      </c>
      <c r="F13" s="16"/>
      <c r="G13" s="21"/>
      <c r="H13" s="21"/>
      <c r="I13" s="37"/>
    </row>
    <row r="14" spans="1:9">
      <c r="A14" s="36"/>
      <c r="B14" s="18">
        <v>2023</v>
      </c>
      <c r="C14" s="19">
        <v>0</v>
      </c>
      <c r="D14" s="19">
        <v>0</v>
      </c>
      <c r="E14" s="19">
        <f t="shared" si="0"/>
        <v>0</v>
      </c>
      <c r="F14" s="16"/>
      <c r="G14" s="21"/>
      <c r="H14" s="21"/>
      <c r="I14" s="37"/>
    </row>
    <row r="15" spans="1:9">
      <c r="A15" s="36"/>
      <c r="B15" s="18">
        <v>2024</v>
      </c>
      <c r="C15" s="19">
        <v>0</v>
      </c>
      <c r="D15" s="19">
        <v>0</v>
      </c>
      <c r="E15" s="19">
        <f t="shared" si="0"/>
        <v>0</v>
      </c>
      <c r="F15" s="16"/>
      <c r="G15" s="21"/>
      <c r="H15" s="21"/>
      <c r="I15" s="37"/>
    </row>
    <row r="16" spans="1:9" ht="36">
      <c r="A16" s="38" t="s">
        <v>17</v>
      </c>
      <c r="B16" s="14" t="s">
        <v>35</v>
      </c>
      <c r="C16" s="22">
        <f>C17+C18+C19+C20+C21+C22</f>
        <v>1000</v>
      </c>
      <c r="D16" s="22">
        <f>D17+D18+D19+D20+D21+D22</f>
        <v>1500</v>
      </c>
      <c r="E16" s="22">
        <f>D16-C16</f>
        <v>500</v>
      </c>
      <c r="F16" s="16" t="s">
        <v>42</v>
      </c>
      <c r="G16" s="21" t="s">
        <v>47</v>
      </c>
      <c r="H16" s="21" t="s">
        <v>47</v>
      </c>
      <c r="I16" s="37"/>
    </row>
    <row r="17" spans="1:9" ht="38.25">
      <c r="A17" s="36"/>
      <c r="B17" s="94">
        <v>2019</v>
      </c>
      <c r="C17" s="19">
        <v>500</v>
      </c>
      <c r="D17" s="19">
        <v>500</v>
      </c>
      <c r="E17" s="19">
        <f t="shared" ref="E17:E22" si="1">D17-C17</f>
        <v>0</v>
      </c>
      <c r="F17" s="16" t="s">
        <v>48</v>
      </c>
      <c r="G17" s="21" t="s">
        <v>49</v>
      </c>
      <c r="H17" s="21" t="s">
        <v>49</v>
      </c>
      <c r="I17" s="37"/>
    </row>
    <row r="18" spans="1:9" ht="63.75">
      <c r="A18" s="36"/>
      <c r="B18" s="94">
        <v>2020</v>
      </c>
      <c r="C18" s="19">
        <v>500</v>
      </c>
      <c r="D18" s="19">
        <v>500</v>
      </c>
      <c r="E18" s="19">
        <f t="shared" si="1"/>
        <v>0</v>
      </c>
      <c r="F18" s="16" t="s">
        <v>50</v>
      </c>
      <c r="G18" s="21" t="s">
        <v>86</v>
      </c>
      <c r="H18" s="21" t="s">
        <v>86</v>
      </c>
      <c r="I18" s="37"/>
    </row>
    <row r="19" spans="1:9">
      <c r="A19" s="36"/>
      <c r="B19" s="94">
        <v>2021</v>
      </c>
      <c r="C19" s="19">
        <v>0</v>
      </c>
      <c r="D19" s="19">
        <v>500</v>
      </c>
      <c r="E19" s="19">
        <f t="shared" si="1"/>
        <v>500</v>
      </c>
      <c r="F19" s="16"/>
      <c r="G19" s="21"/>
      <c r="H19" s="21"/>
      <c r="I19" s="37"/>
    </row>
    <row r="20" spans="1:9">
      <c r="A20" s="36"/>
      <c r="B20" s="94">
        <v>2022</v>
      </c>
      <c r="C20" s="19">
        <v>0</v>
      </c>
      <c r="D20" s="19">
        <v>0</v>
      </c>
      <c r="E20" s="19">
        <f t="shared" si="1"/>
        <v>0</v>
      </c>
      <c r="F20" s="16"/>
      <c r="G20" s="21"/>
      <c r="H20" s="21"/>
      <c r="I20" s="37"/>
    </row>
    <row r="21" spans="1:9">
      <c r="A21" s="36"/>
      <c r="B21" s="94">
        <v>2023</v>
      </c>
      <c r="C21" s="19">
        <v>0</v>
      </c>
      <c r="D21" s="19">
        <v>0</v>
      </c>
      <c r="E21" s="19">
        <f t="shared" si="1"/>
        <v>0</v>
      </c>
      <c r="F21" s="16"/>
      <c r="G21" s="21"/>
      <c r="H21" s="21"/>
      <c r="I21" s="37"/>
    </row>
    <row r="22" spans="1:9">
      <c r="A22" s="36"/>
      <c r="B22" s="94">
        <v>2024</v>
      </c>
      <c r="C22" s="19">
        <v>0</v>
      </c>
      <c r="D22" s="19">
        <v>0</v>
      </c>
      <c r="E22" s="19">
        <f t="shared" si="1"/>
        <v>0</v>
      </c>
      <c r="F22" s="16"/>
      <c r="G22" s="21"/>
      <c r="H22" s="21"/>
      <c r="I22" s="37"/>
    </row>
    <row r="23" spans="1:9" ht="76.5" customHeight="1">
      <c r="A23" s="39" t="s">
        <v>41</v>
      </c>
      <c r="B23" s="14" t="s">
        <v>18</v>
      </c>
      <c r="C23" s="15">
        <f>C24+C25+C26+C27+C28+C29</f>
        <v>291616.45530000003</v>
      </c>
      <c r="D23" s="15">
        <f>D24+D25+D26+D27+D28+D29</f>
        <v>303783.17356000002</v>
      </c>
      <c r="E23" s="15">
        <f>D23-C23</f>
        <v>12166.718259999994</v>
      </c>
      <c r="F23" s="24" t="s">
        <v>39</v>
      </c>
      <c r="G23" s="17" t="s">
        <v>40</v>
      </c>
      <c r="H23" s="17" t="s">
        <v>40</v>
      </c>
      <c r="I23" s="40"/>
    </row>
    <row r="24" spans="1:9" ht="25.5">
      <c r="A24" s="36"/>
      <c r="B24" s="23">
        <v>2019</v>
      </c>
      <c r="C24" s="19">
        <v>49733.770940000002</v>
      </c>
      <c r="D24" s="19">
        <v>53149.479249999997</v>
      </c>
      <c r="E24" s="19">
        <f t="shared" ref="E24:E29" si="2">D24-C24</f>
        <v>3415.7083099999945</v>
      </c>
      <c r="F24" s="24" t="s">
        <v>51</v>
      </c>
      <c r="G24" s="17" t="s">
        <v>40</v>
      </c>
      <c r="H24" s="17" t="s">
        <v>40</v>
      </c>
      <c r="I24" s="40"/>
    </row>
    <row r="25" spans="1:9">
      <c r="A25" s="36"/>
      <c r="B25" s="23">
        <v>2020</v>
      </c>
      <c r="C25" s="19">
        <v>49733.822959999998</v>
      </c>
      <c r="D25" s="19">
        <v>53261.024129999998</v>
      </c>
      <c r="E25" s="19">
        <f t="shared" si="2"/>
        <v>3527.2011700000003</v>
      </c>
      <c r="F25" s="24" t="s">
        <v>1</v>
      </c>
      <c r="G25" s="17"/>
      <c r="H25" s="17"/>
      <c r="I25" s="40"/>
    </row>
    <row r="26" spans="1:9">
      <c r="A26" s="36"/>
      <c r="B26" s="23">
        <v>2021</v>
      </c>
      <c r="C26" s="26">
        <v>48037.215349999999</v>
      </c>
      <c r="D26" s="19">
        <v>53261.024129999998</v>
      </c>
      <c r="E26" s="19">
        <f t="shared" si="2"/>
        <v>5223.8087799999994</v>
      </c>
      <c r="F26" s="24"/>
      <c r="G26" s="17"/>
      <c r="H26" s="17"/>
      <c r="I26" s="40"/>
    </row>
    <row r="27" spans="1:9">
      <c r="A27" s="36"/>
      <c r="B27" s="23">
        <v>2022</v>
      </c>
      <c r="C27" s="26">
        <v>48037.215349999999</v>
      </c>
      <c r="D27" s="26">
        <v>48037.215349999999</v>
      </c>
      <c r="E27" s="19">
        <f t="shared" si="2"/>
        <v>0</v>
      </c>
      <c r="F27" s="24"/>
      <c r="G27" s="17"/>
      <c r="H27" s="17"/>
      <c r="I27" s="40"/>
    </row>
    <row r="28" spans="1:9">
      <c r="A28" s="36"/>
      <c r="B28" s="23">
        <v>2023</v>
      </c>
      <c r="C28" s="26">
        <v>48037.215349999999</v>
      </c>
      <c r="D28" s="26">
        <v>48037.215349999999</v>
      </c>
      <c r="E28" s="19">
        <f t="shared" si="2"/>
        <v>0</v>
      </c>
      <c r="F28" s="24"/>
      <c r="G28" s="17"/>
      <c r="H28" s="17"/>
      <c r="I28" s="40"/>
    </row>
    <row r="29" spans="1:9" ht="15.75" thickBot="1">
      <c r="A29" s="48"/>
      <c r="B29" s="49">
        <v>2024</v>
      </c>
      <c r="C29" s="50">
        <v>48037.215349999999</v>
      </c>
      <c r="D29" s="50">
        <v>48037.215349999999</v>
      </c>
      <c r="E29" s="51">
        <f t="shared" si="2"/>
        <v>0</v>
      </c>
      <c r="F29" s="52"/>
      <c r="G29" s="53"/>
      <c r="H29" s="53"/>
      <c r="I29" s="54"/>
    </row>
    <row r="30" spans="1:9" ht="15.75" thickBot="1">
      <c r="A30" s="61"/>
      <c r="B30" s="62" t="s">
        <v>19</v>
      </c>
      <c r="C30" s="63">
        <f t="shared" ref="C30:E36" si="3">C23+C9+C16</f>
        <v>545086.00340000005</v>
      </c>
      <c r="D30" s="63">
        <f t="shared" si="3"/>
        <v>562153.22357999999</v>
      </c>
      <c r="E30" s="63">
        <f t="shared" si="3"/>
        <v>17067.220179999975</v>
      </c>
      <c r="F30" s="64" t="s">
        <v>1</v>
      </c>
      <c r="G30" s="64"/>
      <c r="H30" s="64"/>
      <c r="I30" s="65"/>
    </row>
    <row r="31" spans="1:9">
      <c r="A31" s="55"/>
      <c r="B31" s="56">
        <v>2019</v>
      </c>
      <c r="C31" s="57">
        <f t="shared" si="3"/>
        <v>164865.01404000001</v>
      </c>
      <c r="D31" s="57">
        <f t="shared" si="3"/>
        <v>243540.85694</v>
      </c>
      <c r="E31" s="57">
        <f t="shared" si="3"/>
        <v>78675.842899999989</v>
      </c>
      <c r="F31" s="58"/>
      <c r="G31" s="59"/>
      <c r="H31" s="59"/>
      <c r="I31" s="60"/>
    </row>
    <row r="32" spans="1:9">
      <c r="A32" s="36"/>
      <c r="B32" s="23">
        <v>2020</v>
      </c>
      <c r="C32" s="26">
        <f t="shared" si="3"/>
        <v>188072.12795999998</v>
      </c>
      <c r="D32" s="26">
        <f t="shared" si="3"/>
        <v>120739.69646000001</v>
      </c>
      <c r="E32" s="26">
        <f t="shared" si="3"/>
        <v>-67332.431499999992</v>
      </c>
      <c r="F32" s="27"/>
      <c r="G32" s="25"/>
      <c r="H32" s="25"/>
      <c r="I32" s="40"/>
    </row>
    <row r="33" spans="1:9">
      <c r="A33" s="36"/>
      <c r="B33" s="23">
        <v>2021</v>
      </c>
      <c r="C33" s="26">
        <f t="shared" si="3"/>
        <v>48037.215349999999</v>
      </c>
      <c r="D33" s="26">
        <f t="shared" si="3"/>
        <v>53761.024129999998</v>
      </c>
      <c r="E33" s="26">
        <f t="shared" si="3"/>
        <v>5723.8087799999994</v>
      </c>
      <c r="F33" s="27"/>
      <c r="G33" s="25"/>
      <c r="H33" s="25"/>
      <c r="I33" s="40"/>
    </row>
    <row r="34" spans="1:9">
      <c r="A34" s="36"/>
      <c r="B34" s="23">
        <v>2022</v>
      </c>
      <c r="C34" s="26">
        <f t="shared" si="3"/>
        <v>48037.215349999999</v>
      </c>
      <c r="D34" s="26">
        <f t="shared" si="3"/>
        <v>48037.215349999999</v>
      </c>
      <c r="E34" s="26">
        <f t="shared" si="3"/>
        <v>0</v>
      </c>
      <c r="F34" s="28"/>
      <c r="G34" s="29"/>
      <c r="H34" s="29"/>
      <c r="I34" s="41"/>
    </row>
    <row r="35" spans="1:9">
      <c r="A35" s="36"/>
      <c r="B35" s="23">
        <v>2023</v>
      </c>
      <c r="C35" s="26">
        <f t="shared" si="3"/>
        <v>48037.215349999999</v>
      </c>
      <c r="D35" s="26">
        <f t="shared" si="3"/>
        <v>48037.215349999999</v>
      </c>
      <c r="E35" s="26">
        <f t="shared" si="3"/>
        <v>0</v>
      </c>
      <c r="F35" s="28"/>
      <c r="G35" s="29"/>
      <c r="H35" s="29"/>
      <c r="I35" s="41"/>
    </row>
    <row r="36" spans="1:9" ht="15.75" thickBot="1">
      <c r="A36" s="42"/>
      <c r="B36" s="43">
        <v>2024</v>
      </c>
      <c r="C36" s="44">
        <f t="shared" si="3"/>
        <v>48037.215349999999</v>
      </c>
      <c r="D36" s="44">
        <f t="shared" si="3"/>
        <v>48037.215349999999</v>
      </c>
      <c r="E36" s="44">
        <f t="shared" si="3"/>
        <v>0</v>
      </c>
      <c r="F36" s="45"/>
      <c r="G36" s="46"/>
      <c r="H36" s="46"/>
      <c r="I36" s="47"/>
    </row>
    <row r="37" spans="1:9" ht="15.75" thickBot="1">
      <c r="A37" s="70" t="s">
        <v>20</v>
      </c>
      <c r="B37" s="71"/>
      <c r="C37" s="71"/>
      <c r="D37" s="71"/>
      <c r="E37" s="71"/>
      <c r="F37" s="71"/>
      <c r="G37" s="71"/>
      <c r="H37" s="71"/>
      <c r="I37" s="72"/>
    </row>
    <row r="38" spans="1:9" ht="38.25">
      <c r="A38" s="139" t="s">
        <v>16</v>
      </c>
      <c r="B38" s="99" t="s">
        <v>21</v>
      </c>
      <c r="C38" s="100">
        <f>C39+C40</f>
        <v>133633.334</v>
      </c>
      <c r="D38" s="100">
        <f>D39+D40+D41+D42+D43+D44</f>
        <v>5263.1579000000002</v>
      </c>
      <c r="E38" s="100">
        <f>D38-C38</f>
        <v>-128370.1761</v>
      </c>
      <c r="F38" s="101" t="s">
        <v>52</v>
      </c>
      <c r="G38" s="102" t="s">
        <v>53</v>
      </c>
      <c r="H38" s="102" t="s">
        <v>53</v>
      </c>
      <c r="I38" s="140"/>
    </row>
    <row r="39" spans="1:9" ht="36">
      <c r="A39" s="141"/>
      <c r="B39" s="94">
        <v>2019</v>
      </c>
      <c r="C39" s="95">
        <v>66816.667000000001</v>
      </c>
      <c r="D39" s="95">
        <v>3157.8947400000002</v>
      </c>
      <c r="E39" s="95">
        <f t="shared" ref="E39:E44" si="4">D39-C39</f>
        <v>-63658.772259999998</v>
      </c>
      <c r="F39" s="16" t="s">
        <v>54</v>
      </c>
      <c r="G39" s="20" t="s">
        <v>55</v>
      </c>
      <c r="H39" s="20" t="s">
        <v>55</v>
      </c>
      <c r="I39" s="142"/>
    </row>
    <row r="40" spans="1:9" ht="24">
      <c r="A40" s="141"/>
      <c r="B40" s="94">
        <v>2020</v>
      </c>
      <c r="C40" s="95">
        <v>66816.667000000001</v>
      </c>
      <c r="D40" s="95">
        <v>0</v>
      </c>
      <c r="E40" s="95">
        <f t="shared" si="4"/>
        <v>-66816.667000000001</v>
      </c>
      <c r="F40" s="16" t="s">
        <v>57</v>
      </c>
      <c r="G40" s="20" t="s">
        <v>56</v>
      </c>
      <c r="H40" s="20" t="s">
        <v>56</v>
      </c>
      <c r="I40" s="142"/>
    </row>
    <row r="41" spans="1:9" ht="36">
      <c r="A41" s="141"/>
      <c r="B41" s="94">
        <v>2021</v>
      </c>
      <c r="C41" s="95">
        <v>0</v>
      </c>
      <c r="D41" s="95">
        <v>2105.26316</v>
      </c>
      <c r="E41" s="95">
        <f t="shared" si="4"/>
        <v>2105.26316</v>
      </c>
      <c r="F41" s="16" t="s">
        <v>58</v>
      </c>
      <c r="G41" s="16" t="s">
        <v>55</v>
      </c>
      <c r="H41" s="16" t="s">
        <v>55</v>
      </c>
      <c r="I41" s="113"/>
    </row>
    <row r="42" spans="1:9">
      <c r="A42" s="141"/>
      <c r="B42" s="94">
        <v>2022</v>
      </c>
      <c r="C42" s="95">
        <v>0</v>
      </c>
      <c r="D42" s="95">
        <v>0</v>
      </c>
      <c r="E42" s="95">
        <f t="shared" si="4"/>
        <v>0</v>
      </c>
      <c r="F42" s="16"/>
      <c r="G42" s="16"/>
      <c r="H42" s="16"/>
      <c r="I42" s="113"/>
    </row>
    <row r="43" spans="1:9">
      <c r="A43" s="143"/>
      <c r="B43" s="94">
        <v>2023</v>
      </c>
      <c r="C43" s="95">
        <v>0</v>
      </c>
      <c r="D43" s="95">
        <v>0</v>
      </c>
      <c r="E43" s="95">
        <f t="shared" si="4"/>
        <v>0</v>
      </c>
      <c r="F43" s="16"/>
      <c r="G43" s="16"/>
      <c r="H43" s="16"/>
      <c r="I43" s="113"/>
    </row>
    <row r="44" spans="1:9">
      <c r="A44" s="143"/>
      <c r="B44" s="94">
        <v>2024</v>
      </c>
      <c r="C44" s="95">
        <v>0</v>
      </c>
      <c r="D44" s="95">
        <v>0</v>
      </c>
      <c r="E44" s="95">
        <f t="shared" si="4"/>
        <v>0</v>
      </c>
      <c r="F44" s="16"/>
      <c r="G44" s="16"/>
      <c r="H44" s="16"/>
      <c r="I44" s="113"/>
    </row>
    <row r="45" spans="1:9" ht="86.25" customHeight="1">
      <c r="A45" s="39" t="s">
        <v>22</v>
      </c>
      <c r="B45" s="96" t="s">
        <v>23</v>
      </c>
      <c r="C45" s="15">
        <f>C46+C47+C48+C49+C50+C51</f>
        <v>1068327.7041199999</v>
      </c>
      <c r="D45" s="15">
        <f t="shared" ref="D45" si="5">D46+D47+D48+D49+D50+D51</f>
        <v>1225958.4632700002</v>
      </c>
      <c r="E45" s="15">
        <f>D45-C45</f>
        <v>157630.75915000029</v>
      </c>
      <c r="F45" s="97" t="s">
        <v>59</v>
      </c>
      <c r="G45" s="16" t="s">
        <v>60</v>
      </c>
      <c r="H45" s="16" t="s">
        <v>60</v>
      </c>
      <c r="I45" s="113"/>
    </row>
    <row r="46" spans="1:9" ht="48">
      <c r="A46" s="112"/>
      <c r="B46" s="94">
        <v>2019</v>
      </c>
      <c r="C46" s="95">
        <v>358070.36609999998</v>
      </c>
      <c r="D46" s="95">
        <v>320606.07811</v>
      </c>
      <c r="E46" s="95">
        <f t="shared" ref="E46:E51" si="6">D46-C46</f>
        <v>-37464.287989999983</v>
      </c>
      <c r="F46" s="16" t="s">
        <v>61</v>
      </c>
      <c r="G46" s="16" t="s">
        <v>62</v>
      </c>
      <c r="H46" s="16" t="s">
        <v>62</v>
      </c>
      <c r="I46" s="113"/>
    </row>
    <row r="47" spans="1:9" ht="38.25">
      <c r="A47" s="112"/>
      <c r="B47" s="94">
        <v>2020</v>
      </c>
      <c r="C47" s="95">
        <v>358070.36609999998</v>
      </c>
      <c r="D47" s="95">
        <v>320606.07811</v>
      </c>
      <c r="E47" s="95">
        <f t="shared" si="6"/>
        <v>-37464.287989999983</v>
      </c>
      <c r="F47" s="24" t="s">
        <v>63</v>
      </c>
      <c r="G47" s="16" t="s">
        <v>65</v>
      </c>
      <c r="H47" s="16" t="s">
        <v>65</v>
      </c>
      <c r="I47" s="113"/>
    </row>
    <row r="48" spans="1:9" ht="76.5">
      <c r="A48" s="112"/>
      <c r="B48" s="94">
        <v>2021</v>
      </c>
      <c r="C48" s="95">
        <v>88046.742979999995</v>
      </c>
      <c r="D48" s="95">
        <v>320606.07811</v>
      </c>
      <c r="E48" s="95">
        <f t="shared" si="6"/>
        <v>232559.33513000002</v>
      </c>
      <c r="F48" s="24" t="s">
        <v>64</v>
      </c>
      <c r="G48" s="16" t="s">
        <v>66</v>
      </c>
      <c r="H48" s="16" t="s">
        <v>66</v>
      </c>
      <c r="I48" s="113"/>
    </row>
    <row r="49" spans="1:9">
      <c r="A49" s="112"/>
      <c r="B49" s="94">
        <v>2022</v>
      </c>
      <c r="C49" s="95">
        <v>88046.742979999995</v>
      </c>
      <c r="D49" s="95">
        <v>88046.742979999995</v>
      </c>
      <c r="E49" s="95">
        <f t="shared" si="6"/>
        <v>0</v>
      </c>
      <c r="F49" s="16"/>
      <c r="G49" s="16"/>
      <c r="H49" s="16"/>
      <c r="I49" s="113"/>
    </row>
    <row r="50" spans="1:9">
      <c r="A50" s="112"/>
      <c r="B50" s="94">
        <v>2023</v>
      </c>
      <c r="C50" s="95">
        <v>88046.742979999995</v>
      </c>
      <c r="D50" s="95">
        <v>88046.742979999995</v>
      </c>
      <c r="E50" s="95">
        <f t="shared" si="6"/>
        <v>0</v>
      </c>
      <c r="F50" s="16"/>
      <c r="G50" s="16"/>
      <c r="H50" s="16"/>
      <c r="I50" s="113"/>
    </row>
    <row r="51" spans="1:9">
      <c r="A51" s="112"/>
      <c r="B51" s="94">
        <v>2024</v>
      </c>
      <c r="C51" s="95">
        <v>88046.742979999995</v>
      </c>
      <c r="D51" s="95">
        <v>88046.742979999995</v>
      </c>
      <c r="E51" s="95">
        <f t="shared" si="6"/>
        <v>0</v>
      </c>
      <c r="F51" s="16"/>
      <c r="G51" s="16"/>
      <c r="H51" s="16"/>
      <c r="I51" s="113"/>
    </row>
    <row r="52" spans="1:9" ht="60">
      <c r="A52" s="39" t="s">
        <v>25</v>
      </c>
      <c r="B52" s="96" t="s">
        <v>24</v>
      </c>
      <c r="C52" s="15">
        <v>0</v>
      </c>
      <c r="D52" s="15">
        <f>D53+D54+D56+D55+D57+D58</f>
        <v>157103.28954</v>
      </c>
      <c r="E52" s="15">
        <f>D52-C52</f>
        <v>157103.28954</v>
      </c>
      <c r="F52" s="106" t="s">
        <v>89</v>
      </c>
      <c r="G52" s="107"/>
      <c r="H52" s="107"/>
      <c r="I52" s="144"/>
    </row>
    <row r="53" spans="1:9">
      <c r="A53" s="112"/>
      <c r="B53" s="18">
        <v>2019</v>
      </c>
      <c r="C53" s="95">
        <v>0</v>
      </c>
      <c r="D53" s="95">
        <v>52367.763180000002</v>
      </c>
      <c r="E53" s="95">
        <f t="shared" ref="E53:E58" si="7">D53-C53</f>
        <v>52367.763180000002</v>
      </c>
      <c r="F53" s="16"/>
      <c r="G53" s="16"/>
      <c r="H53" s="16"/>
      <c r="I53" s="113"/>
    </row>
    <row r="54" spans="1:9">
      <c r="A54" s="112"/>
      <c r="B54" s="18">
        <v>2020</v>
      </c>
      <c r="C54" s="95">
        <v>0</v>
      </c>
      <c r="D54" s="95">
        <v>52367.763180000002</v>
      </c>
      <c r="E54" s="95">
        <f t="shared" si="7"/>
        <v>52367.763180000002</v>
      </c>
      <c r="F54" s="16"/>
      <c r="G54" s="16"/>
      <c r="H54" s="16"/>
      <c r="I54" s="113"/>
    </row>
    <row r="55" spans="1:9">
      <c r="A55" s="112"/>
      <c r="B55" s="18">
        <v>2021</v>
      </c>
      <c r="C55" s="95">
        <v>0</v>
      </c>
      <c r="D55" s="95">
        <v>52367.763180000002</v>
      </c>
      <c r="E55" s="95">
        <f t="shared" si="7"/>
        <v>52367.763180000002</v>
      </c>
      <c r="F55" s="16"/>
      <c r="G55" s="16"/>
      <c r="H55" s="16"/>
      <c r="I55" s="113"/>
    </row>
    <row r="56" spans="1:9">
      <c r="A56" s="112"/>
      <c r="B56" s="18">
        <v>2022</v>
      </c>
      <c r="C56" s="95">
        <v>0</v>
      </c>
      <c r="D56" s="95">
        <v>0</v>
      </c>
      <c r="E56" s="95">
        <f t="shared" si="7"/>
        <v>0</v>
      </c>
      <c r="F56" s="16"/>
      <c r="G56" s="16"/>
      <c r="H56" s="16"/>
      <c r="I56" s="113"/>
    </row>
    <row r="57" spans="1:9">
      <c r="A57" s="112"/>
      <c r="B57" s="18">
        <v>2023</v>
      </c>
      <c r="C57" s="95">
        <v>0</v>
      </c>
      <c r="D57" s="95">
        <v>0</v>
      </c>
      <c r="E57" s="95">
        <f t="shared" si="7"/>
        <v>0</v>
      </c>
      <c r="F57" s="16"/>
      <c r="G57" s="16"/>
      <c r="H57" s="16"/>
      <c r="I57" s="113"/>
    </row>
    <row r="58" spans="1:9" ht="15.75" thickBot="1">
      <c r="A58" s="122"/>
      <c r="B58" s="103">
        <v>2024</v>
      </c>
      <c r="C58" s="104">
        <v>0</v>
      </c>
      <c r="D58" s="104">
        <v>0</v>
      </c>
      <c r="E58" s="104">
        <f t="shared" si="7"/>
        <v>0</v>
      </c>
      <c r="F58" s="105"/>
      <c r="G58" s="105"/>
      <c r="H58" s="105"/>
      <c r="I58" s="145"/>
    </row>
    <row r="59" spans="1:9" ht="15.75" thickBot="1">
      <c r="A59" s="61"/>
      <c r="B59" s="62" t="s">
        <v>26</v>
      </c>
      <c r="C59" s="130">
        <f t="shared" ref="C59:C65" si="8">C52+C45+C38</f>
        <v>1201961.0381199999</v>
      </c>
      <c r="D59" s="130">
        <f t="shared" ref="D59:E59" si="9">D52+D45+D38</f>
        <v>1388324.9107100002</v>
      </c>
      <c r="E59" s="130">
        <f t="shared" si="9"/>
        <v>186363.87259000033</v>
      </c>
      <c r="F59" s="133"/>
      <c r="G59" s="133"/>
      <c r="H59" s="133"/>
      <c r="I59" s="134"/>
    </row>
    <row r="60" spans="1:9">
      <c r="A60" s="125"/>
      <c r="B60" s="126">
        <v>2019</v>
      </c>
      <c r="C60" s="127">
        <f t="shared" si="8"/>
        <v>424887.0331</v>
      </c>
      <c r="D60" s="127">
        <f t="shared" ref="D60:E60" si="10">D53+D46+D39</f>
        <v>376131.73603000003</v>
      </c>
      <c r="E60" s="127">
        <f t="shared" si="10"/>
        <v>-48755.297069999979</v>
      </c>
      <c r="F60" s="101"/>
      <c r="G60" s="101"/>
      <c r="H60" s="101"/>
      <c r="I60" s="146"/>
    </row>
    <row r="61" spans="1:9">
      <c r="A61" s="112"/>
      <c r="B61" s="18">
        <v>2020</v>
      </c>
      <c r="C61" s="95">
        <f t="shared" si="8"/>
        <v>424887.0331</v>
      </c>
      <c r="D61" s="95">
        <f t="shared" ref="D61:E61" si="11">D54+D47+D40</f>
        <v>372973.84129000001</v>
      </c>
      <c r="E61" s="95">
        <f t="shared" si="11"/>
        <v>-51913.191809999982</v>
      </c>
      <c r="F61" s="16"/>
      <c r="G61" s="16"/>
      <c r="H61" s="16"/>
      <c r="I61" s="113"/>
    </row>
    <row r="62" spans="1:9">
      <c r="A62" s="112"/>
      <c r="B62" s="18">
        <v>2021</v>
      </c>
      <c r="C62" s="95">
        <f t="shared" si="8"/>
        <v>88046.742979999995</v>
      </c>
      <c r="D62" s="95">
        <f t="shared" ref="D62:E62" si="12">D55+D48+D41</f>
        <v>375079.10444999998</v>
      </c>
      <c r="E62" s="95">
        <f t="shared" si="12"/>
        <v>287032.36147</v>
      </c>
      <c r="F62" s="16"/>
      <c r="G62" s="16"/>
      <c r="H62" s="16"/>
      <c r="I62" s="113"/>
    </row>
    <row r="63" spans="1:9">
      <c r="A63" s="112"/>
      <c r="B63" s="18">
        <v>2022</v>
      </c>
      <c r="C63" s="95">
        <f t="shared" si="8"/>
        <v>88046.742979999995</v>
      </c>
      <c r="D63" s="95">
        <f t="shared" ref="D63:E63" si="13">D56+D49+D42</f>
        <v>88046.742979999995</v>
      </c>
      <c r="E63" s="95">
        <f t="shared" si="13"/>
        <v>0</v>
      </c>
      <c r="F63" s="16"/>
      <c r="G63" s="16"/>
      <c r="H63" s="16"/>
      <c r="I63" s="113"/>
    </row>
    <row r="64" spans="1:9">
      <c r="A64" s="112"/>
      <c r="B64" s="18">
        <v>2023</v>
      </c>
      <c r="C64" s="95">
        <f t="shared" si="8"/>
        <v>88046.742979999995</v>
      </c>
      <c r="D64" s="95">
        <f t="shared" ref="D64:E64" si="14">D57+D50+D43</f>
        <v>88046.742979999995</v>
      </c>
      <c r="E64" s="95">
        <f t="shared" si="14"/>
        <v>0</v>
      </c>
      <c r="F64" s="16"/>
      <c r="G64" s="16"/>
      <c r="H64" s="16"/>
      <c r="I64" s="113"/>
    </row>
    <row r="65" spans="1:9" ht="15.75" thickBot="1">
      <c r="A65" s="122"/>
      <c r="B65" s="103">
        <v>2024</v>
      </c>
      <c r="C65" s="104">
        <f t="shared" si="8"/>
        <v>88046.742979999995</v>
      </c>
      <c r="D65" s="104">
        <f t="shared" ref="D65:E65" si="15">D58+D51+D44</f>
        <v>88046.742979999995</v>
      </c>
      <c r="E65" s="104">
        <f t="shared" si="15"/>
        <v>0</v>
      </c>
      <c r="F65" s="105"/>
      <c r="G65" s="105"/>
      <c r="H65" s="105"/>
      <c r="I65" s="145"/>
    </row>
    <row r="66" spans="1:9" ht="15.75" thickBot="1">
      <c r="A66" s="70" t="s">
        <v>30</v>
      </c>
      <c r="B66" s="71"/>
      <c r="C66" s="71"/>
      <c r="D66" s="71"/>
      <c r="E66" s="71"/>
      <c r="F66" s="71"/>
      <c r="G66" s="71"/>
      <c r="H66" s="71"/>
      <c r="I66" s="72"/>
    </row>
    <row r="67" spans="1:9" ht="49.5" customHeight="1">
      <c r="A67" s="30" t="s">
        <v>16</v>
      </c>
      <c r="B67" s="109" t="s">
        <v>27</v>
      </c>
      <c r="C67" s="32">
        <f>C68+C69+C70+C71+C72+C73</f>
        <v>191935.32286000001</v>
      </c>
      <c r="D67" s="32">
        <f>D68+D69+D70+D71+D72+D73</f>
        <v>231318.27645</v>
      </c>
      <c r="E67" s="32">
        <f>D67-C67</f>
        <v>39382.95358999999</v>
      </c>
      <c r="F67" s="110" t="s">
        <v>68</v>
      </c>
      <c r="G67" s="33" t="s">
        <v>69</v>
      </c>
      <c r="H67" s="33" t="s">
        <v>69</v>
      </c>
      <c r="I67" s="111"/>
    </row>
    <row r="68" spans="1:9" ht="38.25">
      <c r="A68" s="112"/>
      <c r="B68" s="18">
        <v>2019</v>
      </c>
      <c r="C68" s="95">
        <v>38767.66143</v>
      </c>
      <c r="D68" s="95">
        <v>48866.092149999997</v>
      </c>
      <c r="E68" s="95">
        <f t="shared" ref="E68:E73" si="16">D68-C68</f>
        <v>10098.430719999997</v>
      </c>
      <c r="F68" s="24" t="s">
        <v>67</v>
      </c>
      <c r="G68" s="16" t="s">
        <v>70</v>
      </c>
      <c r="H68" s="16" t="s">
        <v>70</v>
      </c>
      <c r="I68" s="113"/>
    </row>
    <row r="69" spans="1:9" ht="36">
      <c r="A69" s="112"/>
      <c r="B69" s="18">
        <v>2020</v>
      </c>
      <c r="C69" s="95">
        <v>38767.66143</v>
      </c>
      <c r="D69" s="95">
        <v>48326.092149999997</v>
      </c>
      <c r="E69" s="95">
        <f t="shared" si="16"/>
        <v>9558.4307199999967</v>
      </c>
      <c r="F69" s="24" t="s">
        <v>71</v>
      </c>
      <c r="G69" s="16" t="s">
        <v>72</v>
      </c>
      <c r="H69" s="16" t="s">
        <v>72</v>
      </c>
      <c r="I69" s="113"/>
    </row>
    <row r="70" spans="1:9" ht="36">
      <c r="A70" s="112"/>
      <c r="B70" s="18">
        <v>2021</v>
      </c>
      <c r="C70" s="95">
        <v>28600</v>
      </c>
      <c r="D70" s="95">
        <v>48326.092149999997</v>
      </c>
      <c r="E70" s="95">
        <f t="shared" si="16"/>
        <v>19726.092149999997</v>
      </c>
      <c r="F70" s="24" t="s">
        <v>73</v>
      </c>
      <c r="G70" s="16" t="s">
        <v>74</v>
      </c>
      <c r="H70" s="16" t="s">
        <v>74</v>
      </c>
      <c r="I70" s="113"/>
    </row>
    <row r="71" spans="1:9" ht="96">
      <c r="A71" s="112"/>
      <c r="B71" s="18">
        <v>2022</v>
      </c>
      <c r="C71" s="95">
        <v>28600</v>
      </c>
      <c r="D71" s="95">
        <v>28600</v>
      </c>
      <c r="E71" s="95">
        <f t="shared" si="16"/>
        <v>0</v>
      </c>
      <c r="F71" s="24" t="s">
        <v>75</v>
      </c>
      <c r="G71" s="16" t="s">
        <v>76</v>
      </c>
      <c r="H71" s="16" t="s">
        <v>76</v>
      </c>
      <c r="I71" s="114" t="s">
        <v>77</v>
      </c>
    </row>
    <row r="72" spans="1:9">
      <c r="A72" s="112"/>
      <c r="B72" s="18">
        <v>2023</v>
      </c>
      <c r="C72" s="95">
        <v>28600</v>
      </c>
      <c r="D72" s="95">
        <v>28600</v>
      </c>
      <c r="E72" s="95">
        <f t="shared" si="16"/>
        <v>0</v>
      </c>
      <c r="F72" s="16"/>
      <c r="G72" s="16"/>
      <c r="H72" s="16"/>
      <c r="I72" s="113"/>
    </row>
    <row r="73" spans="1:9">
      <c r="A73" s="112"/>
      <c r="B73" s="18">
        <v>2024</v>
      </c>
      <c r="C73" s="95">
        <v>28600</v>
      </c>
      <c r="D73" s="95">
        <v>28600</v>
      </c>
      <c r="E73" s="95">
        <f t="shared" si="16"/>
        <v>0</v>
      </c>
      <c r="F73" s="16"/>
      <c r="G73" s="16"/>
      <c r="H73" s="16"/>
      <c r="I73" s="113"/>
    </row>
    <row r="74" spans="1:9" ht="36">
      <c r="A74" s="39" t="s">
        <v>17</v>
      </c>
      <c r="B74" s="96" t="s">
        <v>28</v>
      </c>
      <c r="C74" s="15">
        <v>0</v>
      </c>
      <c r="D74" s="15">
        <f>D75+D76+D77+D78+D79+D80</f>
        <v>1828.866</v>
      </c>
      <c r="E74" s="15">
        <f>D74-C74</f>
        <v>1828.866</v>
      </c>
      <c r="F74" s="98" t="s">
        <v>89</v>
      </c>
      <c r="G74" s="98"/>
      <c r="H74" s="98"/>
      <c r="I74" s="115"/>
    </row>
    <row r="75" spans="1:9">
      <c r="A75" s="112"/>
      <c r="B75" s="18">
        <v>2019</v>
      </c>
      <c r="C75" s="95">
        <v>0</v>
      </c>
      <c r="D75" s="95">
        <v>609.62199999999996</v>
      </c>
      <c r="E75" s="95">
        <f t="shared" ref="E75:E80" si="17">D75-C75</f>
        <v>609.62199999999996</v>
      </c>
      <c r="F75" s="108"/>
      <c r="G75" s="108"/>
      <c r="H75" s="108"/>
      <c r="I75" s="116"/>
    </row>
    <row r="76" spans="1:9">
      <c r="A76" s="112"/>
      <c r="B76" s="18">
        <v>2020</v>
      </c>
      <c r="C76" s="95">
        <v>0</v>
      </c>
      <c r="D76" s="95">
        <v>609.62199999999996</v>
      </c>
      <c r="E76" s="95">
        <f t="shared" si="17"/>
        <v>609.62199999999996</v>
      </c>
      <c r="F76" s="108"/>
      <c r="G76" s="108"/>
      <c r="H76" s="108"/>
      <c r="I76" s="116"/>
    </row>
    <row r="77" spans="1:9">
      <c r="A77" s="112"/>
      <c r="B77" s="18">
        <v>2021</v>
      </c>
      <c r="C77" s="95">
        <v>0</v>
      </c>
      <c r="D77" s="95">
        <v>609.62199999999996</v>
      </c>
      <c r="E77" s="95">
        <f t="shared" si="17"/>
        <v>609.62199999999996</v>
      </c>
      <c r="F77" s="108"/>
      <c r="G77" s="108"/>
      <c r="H77" s="108"/>
      <c r="I77" s="116"/>
    </row>
    <row r="78" spans="1:9">
      <c r="A78" s="112"/>
      <c r="B78" s="18">
        <v>2022</v>
      </c>
      <c r="C78" s="95">
        <v>0</v>
      </c>
      <c r="D78" s="95">
        <v>0</v>
      </c>
      <c r="E78" s="95">
        <f t="shared" si="17"/>
        <v>0</v>
      </c>
      <c r="F78" s="108"/>
      <c r="G78" s="108"/>
      <c r="H78" s="108"/>
      <c r="I78" s="116"/>
    </row>
    <row r="79" spans="1:9">
      <c r="A79" s="112"/>
      <c r="B79" s="18">
        <v>2023</v>
      </c>
      <c r="C79" s="95">
        <v>0</v>
      </c>
      <c r="D79" s="95">
        <v>0</v>
      </c>
      <c r="E79" s="95">
        <f t="shared" si="17"/>
        <v>0</v>
      </c>
      <c r="F79" s="108"/>
      <c r="G79" s="108"/>
      <c r="H79" s="108"/>
      <c r="I79" s="116"/>
    </row>
    <row r="80" spans="1:9" ht="15.75" thickBot="1">
      <c r="A80" s="122"/>
      <c r="B80" s="103">
        <v>2024</v>
      </c>
      <c r="C80" s="104">
        <v>0</v>
      </c>
      <c r="D80" s="104">
        <v>0</v>
      </c>
      <c r="E80" s="104">
        <f t="shared" si="17"/>
        <v>0</v>
      </c>
      <c r="F80" s="123"/>
      <c r="G80" s="123"/>
      <c r="H80" s="123"/>
      <c r="I80" s="124"/>
    </row>
    <row r="81" spans="1:9" ht="15.75" thickBot="1">
      <c r="A81" s="61"/>
      <c r="B81" s="62" t="s">
        <v>29</v>
      </c>
      <c r="C81" s="130">
        <f t="shared" ref="C81:C87" si="18">C74+C67</f>
        <v>191935.32286000001</v>
      </c>
      <c r="D81" s="130">
        <f t="shared" ref="D81:E81" si="19">D74+D67</f>
        <v>233147.14245000001</v>
      </c>
      <c r="E81" s="130">
        <f t="shared" si="19"/>
        <v>41211.819589999992</v>
      </c>
      <c r="F81" s="131"/>
      <c r="G81" s="131"/>
      <c r="H81" s="131"/>
      <c r="I81" s="132"/>
    </row>
    <row r="82" spans="1:9">
      <c r="A82" s="125"/>
      <c r="B82" s="126">
        <v>2019</v>
      </c>
      <c r="C82" s="127">
        <f t="shared" si="18"/>
        <v>38767.66143</v>
      </c>
      <c r="D82" s="127">
        <f t="shared" ref="D82:E82" si="20">D75+D68</f>
        <v>49475.71415</v>
      </c>
      <c r="E82" s="127">
        <f t="shared" si="20"/>
        <v>10708.052719999996</v>
      </c>
      <c r="F82" s="128"/>
      <c r="G82" s="128"/>
      <c r="H82" s="128"/>
      <c r="I82" s="129"/>
    </row>
    <row r="83" spans="1:9">
      <c r="A83" s="112"/>
      <c r="B83" s="18">
        <v>2020</v>
      </c>
      <c r="C83" s="95">
        <f t="shared" si="18"/>
        <v>38767.66143</v>
      </c>
      <c r="D83" s="95">
        <f t="shared" ref="D83:E83" si="21">D76+D69</f>
        <v>48935.71415</v>
      </c>
      <c r="E83" s="95">
        <f t="shared" si="21"/>
        <v>10168.052719999996</v>
      </c>
      <c r="F83" s="108"/>
      <c r="G83" s="108"/>
      <c r="H83" s="108"/>
      <c r="I83" s="116"/>
    </row>
    <row r="84" spans="1:9">
      <c r="A84" s="112"/>
      <c r="B84" s="18">
        <v>2021</v>
      </c>
      <c r="C84" s="95">
        <f t="shared" si="18"/>
        <v>28600</v>
      </c>
      <c r="D84" s="95">
        <f t="shared" ref="D84:E84" si="22">D77+D70</f>
        <v>48935.71415</v>
      </c>
      <c r="E84" s="95">
        <f t="shared" si="22"/>
        <v>20335.714149999996</v>
      </c>
      <c r="F84" s="108"/>
      <c r="G84" s="108"/>
      <c r="H84" s="108"/>
      <c r="I84" s="116"/>
    </row>
    <row r="85" spans="1:9">
      <c r="A85" s="112"/>
      <c r="B85" s="18">
        <v>2022</v>
      </c>
      <c r="C85" s="95">
        <f t="shared" si="18"/>
        <v>28600</v>
      </c>
      <c r="D85" s="95">
        <f t="shared" ref="D85:E85" si="23">D78+D71</f>
        <v>28600</v>
      </c>
      <c r="E85" s="95">
        <f t="shared" si="23"/>
        <v>0</v>
      </c>
      <c r="F85" s="108"/>
      <c r="G85" s="108"/>
      <c r="H85" s="108"/>
      <c r="I85" s="116"/>
    </row>
    <row r="86" spans="1:9">
      <c r="A86" s="112"/>
      <c r="B86" s="18">
        <v>2023</v>
      </c>
      <c r="C86" s="95">
        <f t="shared" si="18"/>
        <v>28600</v>
      </c>
      <c r="D86" s="95">
        <f t="shared" ref="D86:E86" si="24">D79+D72</f>
        <v>28600</v>
      </c>
      <c r="E86" s="95">
        <f t="shared" si="24"/>
        <v>0</v>
      </c>
      <c r="F86" s="108"/>
      <c r="G86" s="108"/>
      <c r="H86" s="108"/>
      <c r="I86" s="116"/>
    </row>
    <row r="87" spans="1:9" ht="15.75" thickBot="1">
      <c r="A87" s="117"/>
      <c r="B87" s="118">
        <v>2024</v>
      </c>
      <c r="C87" s="119">
        <f t="shared" si="18"/>
        <v>28600</v>
      </c>
      <c r="D87" s="119">
        <f t="shared" ref="D87:E87" si="25">D80+D73</f>
        <v>28600</v>
      </c>
      <c r="E87" s="119">
        <f t="shared" si="25"/>
        <v>0</v>
      </c>
      <c r="F87" s="120"/>
      <c r="G87" s="120"/>
      <c r="H87" s="120"/>
      <c r="I87" s="121"/>
    </row>
    <row r="88" spans="1:9" ht="15.75" thickBot="1">
      <c r="A88" s="91" t="s">
        <v>31</v>
      </c>
      <c r="B88" s="92"/>
      <c r="C88" s="92"/>
      <c r="D88" s="92"/>
      <c r="E88" s="92"/>
      <c r="F88" s="92"/>
      <c r="G88" s="92"/>
      <c r="H88" s="92"/>
      <c r="I88" s="93"/>
    </row>
    <row r="89" spans="1:9" ht="72" customHeight="1">
      <c r="A89" s="30" t="s">
        <v>16</v>
      </c>
      <c r="B89" s="109" t="s">
        <v>32</v>
      </c>
      <c r="C89" s="32">
        <f>C90+C91+C92+C93+C94+C95</f>
        <v>315192.17456000001</v>
      </c>
      <c r="D89" s="32">
        <f t="shared" ref="D89" si="26">D90+D91+D92+D93+D94+D95</f>
        <v>341222.40999000001</v>
      </c>
      <c r="E89" s="32">
        <f>D89-C89</f>
        <v>26030.235430000001</v>
      </c>
      <c r="F89" s="33" t="s">
        <v>78</v>
      </c>
      <c r="G89" s="33" t="s">
        <v>80</v>
      </c>
      <c r="H89" s="33" t="s">
        <v>80</v>
      </c>
      <c r="I89" s="111"/>
    </row>
    <row r="90" spans="1:9" ht="36">
      <c r="A90" s="39"/>
      <c r="B90" s="18">
        <v>2019</v>
      </c>
      <c r="C90" s="95">
        <v>51742.091280000001</v>
      </c>
      <c r="D90" s="95">
        <v>60813.805330000003</v>
      </c>
      <c r="E90" s="95">
        <f t="shared" ref="E90:E95" si="27">D90-C90</f>
        <v>9071.7140500000023</v>
      </c>
      <c r="F90" s="16" t="s">
        <v>81</v>
      </c>
      <c r="G90" s="16" t="s">
        <v>82</v>
      </c>
      <c r="H90" s="16" t="s">
        <v>82</v>
      </c>
      <c r="I90" s="113"/>
    </row>
    <row r="91" spans="1:9" ht="36">
      <c r="A91" s="39"/>
      <c r="B91" s="18">
        <v>2020</v>
      </c>
      <c r="C91" s="95">
        <v>51742.091280000001</v>
      </c>
      <c r="D91" s="95">
        <v>60813.805330000003</v>
      </c>
      <c r="E91" s="95">
        <f t="shared" si="27"/>
        <v>9071.7140500000023</v>
      </c>
      <c r="F91" s="16" t="s">
        <v>79</v>
      </c>
      <c r="G91" s="16" t="s">
        <v>70</v>
      </c>
      <c r="H91" s="16" t="s">
        <v>70</v>
      </c>
      <c r="I91" s="113"/>
    </row>
    <row r="92" spans="1:9">
      <c r="A92" s="39"/>
      <c r="B92" s="18">
        <v>2021</v>
      </c>
      <c r="C92" s="95">
        <v>52926.998</v>
      </c>
      <c r="D92" s="95">
        <v>60813.805330000003</v>
      </c>
      <c r="E92" s="95">
        <f t="shared" si="27"/>
        <v>7886.8073300000033</v>
      </c>
      <c r="F92" s="108"/>
      <c r="G92" s="108"/>
      <c r="H92" s="108"/>
      <c r="I92" s="116"/>
    </row>
    <row r="93" spans="1:9">
      <c r="A93" s="39"/>
      <c r="B93" s="18">
        <v>2022</v>
      </c>
      <c r="C93" s="95">
        <v>52926.998</v>
      </c>
      <c r="D93" s="95">
        <v>52926.998</v>
      </c>
      <c r="E93" s="95">
        <f t="shared" si="27"/>
        <v>0</v>
      </c>
      <c r="F93" s="108"/>
      <c r="G93" s="108"/>
      <c r="H93" s="108"/>
      <c r="I93" s="116"/>
    </row>
    <row r="94" spans="1:9">
      <c r="A94" s="39"/>
      <c r="B94" s="18">
        <v>2023</v>
      </c>
      <c r="C94" s="95">
        <v>52926.998</v>
      </c>
      <c r="D94" s="95">
        <v>52926.998</v>
      </c>
      <c r="E94" s="95">
        <f t="shared" si="27"/>
        <v>0</v>
      </c>
      <c r="F94" s="108"/>
      <c r="G94" s="108"/>
      <c r="H94" s="108"/>
      <c r="I94" s="116"/>
    </row>
    <row r="95" spans="1:9">
      <c r="A95" s="112"/>
      <c r="B95" s="18">
        <v>2024</v>
      </c>
      <c r="C95" s="95">
        <v>52926.998</v>
      </c>
      <c r="D95" s="95">
        <v>52926.998</v>
      </c>
      <c r="E95" s="95">
        <f t="shared" si="27"/>
        <v>0</v>
      </c>
      <c r="F95" s="108"/>
      <c r="G95" s="108"/>
      <c r="H95" s="108"/>
      <c r="I95" s="116"/>
    </row>
    <row r="96" spans="1:9" ht="76.5">
      <c r="A96" s="39" t="s">
        <v>17</v>
      </c>
      <c r="B96" s="135" t="s">
        <v>87</v>
      </c>
      <c r="C96" s="15">
        <f>C97+C98+C99+C100+C101+C102</f>
        <v>15.748799999999999</v>
      </c>
      <c r="D96" s="15">
        <f>D97+D98+D99+D100+D101+D102</f>
        <v>25.798469999999998</v>
      </c>
      <c r="E96" s="15">
        <f>D96-C96</f>
        <v>10.049669999999999</v>
      </c>
      <c r="F96" s="24" t="s">
        <v>83</v>
      </c>
      <c r="G96" s="16" t="s">
        <v>84</v>
      </c>
      <c r="H96" s="16" t="s">
        <v>84</v>
      </c>
      <c r="I96" s="113"/>
    </row>
    <row r="97" spans="1:9" ht="51">
      <c r="A97" s="112"/>
      <c r="B97" s="18">
        <v>2019</v>
      </c>
      <c r="C97" s="95">
        <v>7.8743999999999996</v>
      </c>
      <c r="D97" s="95">
        <v>8.5994899999999994</v>
      </c>
      <c r="E97" s="95">
        <f t="shared" ref="E97:E102" si="28">D97-C97</f>
        <v>0.72508999999999979</v>
      </c>
      <c r="F97" s="24" t="s">
        <v>90</v>
      </c>
      <c r="G97" s="16" t="s">
        <v>85</v>
      </c>
      <c r="H97" s="16" t="s">
        <v>85</v>
      </c>
      <c r="I97" s="113"/>
    </row>
    <row r="98" spans="1:9">
      <c r="A98" s="112"/>
      <c r="B98" s="18">
        <v>2020</v>
      </c>
      <c r="C98" s="95">
        <v>7.8743999999999996</v>
      </c>
      <c r="D98" s="95">
        <v>8.5994899999999994</v>
      </c>
      <c r="E98" s="95">
        <f t="shared" si="28"/>
        <v>0.72508999999999979</v>
      </c>
      <c r="F98" s="108"/>
      <c r="G98" s="108"/>
      <c r="H98" s="108"/>
      <c r="I98" s="116"/>
    </row>
    <row r="99" spans="1:9">
      <c r="A99" s="112"/>
      <c r="B99" s="18">
        <v>2021</v>
      </c>
      <c r="C99" s="95">
        <v>0</v>
      </c>
      <c r="D99" s="95">
        <v>8.5994899999999994</v>
      </c>
      <c r="E99" s="95">
        <f t="shared" si="28"/>
        <v>8.5994899999999994</v>
      </c>
      <c r="F99" s="108"/>
      <c r="G99" s="108"/>
      <c r="H99" s="108"/>
      <c r="I99" s="116"/>
    </row>
    <row r="100" spans="1:9">
      <c r="A100" s="112"/>
      <c r="B100" s="18">
        <v>2022</v>
      </c>
      <c r="C100" s="95">
        <v>0</v>
      </c>
      <c r="D100" s="95">
        <v>0</v>
      </c>
      <c r="E100" s="95">
        <f t="shared" si="28"/>
        <v>0</v>
      </c>
      <c r="F100" s="108"/>
      <c r="G100" s="108"/>
      <c r="H100" s="108"/>
      <c r="I100" s="116"/>
    </row>
    <row r="101" spans="1:9">
      <c r="A101" s="112"/>
      <c r="B101" s="18">
        <v>2023</v>
      </c>
      <c r="C101" s="95">
        <v>0</v>
      </c>
      <c r="D101" s="95">
        <v>0</v>
      </c>
      <c r="E101" s="95">
        <f t="shared" si="28"/>
        <v>0</v>
      </c>
      <c r="F101" s="108"/>
      <c r="G101" s="108"/>
      <c r="H101" s="108"/>
      <c r="I101" s="116"/>
    </row>
    <row r="102" spans="1:9" ht="15.75" thickBot="1">
      <c r="A102" s="122"/>
      <c r="B102" s="103">
        <v>2024</v>
      </c>
      <c r="C102" s="104">
        <v>0</v>
      </c>
      <c r="D102" s="104">
        <v>0</v>
      </c>
      <c r="E102" s="104">
        <f t="shared" si="28"/>
        <v>0</v>
      </c>
      <c r="F102" s="123"/>
      <c r="G102" s="123"/>
      <c r="H102" s="123"/>
      <c r="I102" s="124"/>
    </row>
    <row r="103" spans="1:9" ht="15.75" thickBot="1">
      <c r="A103" s="61"/>
      <c r="B103" s="62" t="s">
        <v>33</v>
      </c>
      <c r="C103" s="130">
        <f t="shared" ref="C103:C109" si="29">C96+C89</f>
        <v>315207.92336000002</v>
      </c>
      <c r="D103" s="130">
        <f t="shared" ref="D103:E103" si="30">D96+D89</f>
        <v>341248.20845999999</v>
      </c>
      <c r="E103" s="130">
        <f t="shared" si="30"/>
        <v>26040.285100000001</v>
      </c>
      <c r="F103" s="131"/>
      <c r="G103" s="131"/>
      <c r="H103" s="131"/>
      <c r="I103" s="132"/>
    </row>
    <row r="104" spans="1:9">
      <c r="A104" s="125"/>
      <c r="B104" s="126">
        <v>2019</v>
      </c>
      <c r="C104" s="127">
        <f t="shared" si="29"/>
        <v>51749.965680000001</v>
      </c>
      <c r="D104" s="127">
        <f t="shared" ref="D104:E104" si="31">D97+D90</f>
        <v>60822.404820000003</v>
      </c>
      <c r="E104" s="127">
        <f t="shared" si="31"/>
        <v>9072.4391400000022</v>
      </c>
      <c r="F104" s="128"/>
      <c r="G104" s="128"/>
      <c r="H104" s="128"/>
      <c r="I104" s="129"/>
    </row>
    <row r="105" spans="1:9">
      <c r="A105" s="112"/>
      <c r="B105" s="18">
        <v>2020</v>
      </c>
      <c r="C105" s="95">
        <f t="shared" si="29"/>
        <v>51749.965680000001</v>
      </c>
      <c r="D105" s="95">
        <f t="shared" ref="D105:E105" si="32">D98+D91</f>
        <v>60822.404820000003</v>
      </c>
      <c r="E105" s="95">
        <f t="shared" si="32"/>
        <v>9072.4391400000022</v>
      </c>
      <c r="F105" s="108"/>
      <c r="G105" s="108"/>
      <c r="H105" s="108"/>
      <c r="I105" s="116"/>
    </row>
    <row r="106" spans="1:9">
      <c r="A106" s="112"/>
      <c r="B106" s="18">
        <v>2021</v>
      </c>
      <c r="C106" s="95">
        <f t="shared" si="29"/>
        <v>52926.998</v>
      </c>
      <c r="D106" s="95">
        <f t="shared" ref="D106:E106" si="33">D99+D92</f>
        <v>60822.404820000003</v>
      </c>
      <c r="E106" s="95">
        <f t="shared" si="33"/>
        <v>7895.4068200000029</v>
      </c>
      <c r="F106" s="108"/>
      <c r="G106" s="108"/>
      <c r="H106" s="108"/>
      <c r="I106" s="116"/>
    </row>
    <row r="107" spans="1:9">
      <c r="A107" s="112"/>
      <c r="B107" s="18">
        <v>2022</v>
      </c>
      <c r="C107" s="95">
        <f t="shared" si="29"/>
        <v>52926.998</v>
      </c>
      <c r="D107" s="95">
        <f t="shared" ref="D107:E107" si="34">D100+D93</f>
        <v>52926.998</v>
      </c>
      <c r="E107" s="95">
        <f t="shared" si="34"/>
        <v>0</v>
      </c>
      <c r="F107" s="108"/>
      <c r="G107" s="108"/>
      <c r="H107" s="108"/>
      <c r="I107" s="116"/>
    </row>
    <row r="108" spans="1:9">
      <c r="A108" s="112"/>
      <c r="B108" s="18">
        <v>2023</v>
      </c>
      <c r="C108" s="95">
        <f t="shared" si="29"/>
        <v>52926.998</v>
      </c>
      <c r="D108" s="95">
        <f t="shared" ref="D108:E108" si="35">D101+D94</f>
        <v>52926.998</v>
      </c>
      <c r="E108" s="95">
        <f t="shared" si="35"/>
        <v>0</v>
      </c>
      <c r="F108" s="108"/>
      <c r="G108" s="108"/>
      <c r="H108" s="108"/>
      <c r="I108" s="116"/>
    </row>
    <row r="109" spans="1:9" ht="15.75" thickBot="1">
      <c r="A109" s="122"/>
      <c r="B109" s="103">
        <v>2024</v>
      </c>
      <c r="C109" s="104">
        <f t="shared" si="29"/>
        <v>52926.998</v>
      </c>
      <c r="D109" s="104">
        <f t="shared" ref="D109:E109" si="36">D102+D95</f>
        <v>52926.998</v>
      </c>
      <c r="E109" s="104">
        <f t="shared" si="36"/>
        <v>0</v>
      </c>
      <c r="F109" s="123"/>
      <c r="G109" s="123"/>
      <c r="H109" s="123"/>
      <c r="I109" s="124"/>
    </row>
    <row r="110" spans="1:9" ht="15.75" thickBot="1">
      <c r="A110" s="136"/>
      <c r="B110" s="137" t="s">
        <v>34</v>
      </c>
      <c r="C110" s="130">
        <f t="shared" ref="C110:C116" si="37">C103+C81+C59+C30</f>
        <v>2254190.2877400001</v>
      </c>
      <c r="D110" s="130">
        <f t="shared" ref="D110:E110" si="38">D103+D81+D59+D30</f>
        <v>2524873.4852</v>
      </c>
      <c r="E110" s="130">
        <f t="shared" si="38"/>
        <v>270683.19746000029</v>
      </c>
      <c r="F110" s="138" t="s">
        <v>1</v>
      </c>
      <c r="G110" s="131"/>
      <c r="H110" s="131"/>
      <c r="I110" s="132"/>
    </row>
    <row r="111" spans="1:9">
      <c r="A111" s="125"/>
      <c r="B111" s="126">
        <v>2019</v>
      </c>
      <c r="C111" s="127">
        <f t="shared" si="37"/>
        <v>680269.67425000004</v>
      </c>
      <c r="D111" s="127">
        <f t="shared" ref="D111:E111" si="39">D104+D82+D60+D31</f>
        <v>729970.71194000007</v>
      </c>
      <c r="E111" s="127">
        <f t="shared" si="39"/>
        <v>49701.037690000012</v>
      </c>
      <c r="F111" s="128"/>
      <c r="G111" s="128"/>
      <c r="H111" s="128"/>
      <c r="I111" s="129"/>
    </row>
    <row r="112" spans="1:9">
      <c r="A112" s="112"/>
      <c r="B112" s="18">
        <v>2020</v>
      </c>
      <c r="C112" s="95">
        <f t="shared" si="37"/>
        <v>703476.78816999996</v>
      </c>
      <c r="D112" s="95">
        <f t="shared" ref="D112:E112" si="40">D105+D83+D61+D32</f>
        <v>603471.65672000009</v>
      </c>
      <c r="E112" s="95">
        <f t="shared" si="40"/>
        <v>-100005.13144999997</v>
      </c>
      <c r="F112" s="108"/>
      <c r="G112" s="108"/>
      <c r="H112" s="108"/>
      <c r="I112" s="116"/>
    </row>
    <row r="113" spans="1:9">
      <c r="A113" s="112"/>
      <c r="B113" s="18">
        <v>2021</v>
      </c>
      <c r="C113" s="95">
        <f t="shared" si="37"/>
        <v>217610.95633000002</v>
      </c>
      <c r="D113" s="95">
        <f t="shared" ref="D113:E113" si="41">D106+D84+D62+D33</f>
        <v>538598.24754999997</v>
      </c>
      <c r="E113" s="95">
        <f t="shared" si="41"/>
        <v>320987.29122000001</v>
      </c>
      <c r="F113" s="108"/>
      <c r="G113" s="108"/>
      <c r="H113" s="108"/>
      <c r="I113" s="116"/>
    </row>
    <row r="114" spans="1:9">
      <c r="A114" s="112"/>
      <c r="B114" s="18">
        <v>2022</v>
      </c>
      <c r="C114" s="95">
        <f t="shared" si="37"/>
        <v>217610.95633000002</v>
      </c>
      <c r="D114" s="95">
        <f t="shared" ref="D114:E114" si="42">D107+D85+D63+D34</f>
        <v>217610.95633000002</v>
      </c>
      <c r="E114" s="95">
        <f t="shared" si="42"/>
        <v>0</v>
      </c>
      <c r="F114" s="108"/>
      <c r="G114" s="108"/>
      <c r="H114" s="108"/>
      <c r="I114" s="116"/>
    </row>
    <row r="115" spans="1:9">
      <c r="A115" s="112"/>
      <c r="B115" s="18">
        <v>2023</v>
      </c>
      <c r="C115" s="95">
        <f t="shared" si="37"/>
        <v>217610.95633000002</v>
      </c>
      <c r="D115" s="95">
        <f t="shared" ref="D115:E115" si="43">D108+D86+D64+D35</f>
        <v>217610.95633000002</v>
      </c>
      <c r="E115" s="95">
        <f t="shared" si="43"/>
        <v>0</v>
      </c>
      <c r="F115" s="108"/>
      <c r="G115" s="108"/>
      <c r="H115" s="108"/>
      <c r="I115" s="116"/>
    </row>
    <row r="116" spans="1:9" ht="15.75" thickBot="1">
      <c r="A116" s="117"/>
      <c r="B116" s="118">
        <v>2024</v>
      </c>
      <c r="C116" s="119">
        <f t="shared" si="37"/>
        <v>217610.95633000002</v>
      </c>
      <c r="D116" s="119">
        <f t="shared" ref="D116:E116" si="44">D109+D87+D65+D36</f>
        <v>217610.95633000002</v>
      </c>
      <c r="E116" s="119">
        <f t="shared" si="44"/>
        <v>0</v>
      </c>
      <c r="F116" s="120"/>
      <c r="G116" s="120"/>
      <c r="H116" s="120"/>
      <c r="I116" s="121"/>
    </row>
    <row r="117" spans="1:9">
      <c r="A117" s="12"/>
      <c r="B117" s="13"/>
      <c r="C117" s="13"/>
      <c r="D117" s="13"/>
      <c r="E117" s="13"/>
      <c r="F117" s="13"/>
      <c r="G117" s="13"/>
      <c r="H117" s="13"/>
      <c r="I117" s="13"/>
    </row>
    <row r="118" spans="1:9">
      <c r="A118" s="12"/>
      <c r="B118" s="13"/>
      <c r="C118" s="11" t="s">
        <v>1</v>
      </c>
      <c r="D118" s="11" t="s">
        <v>1</v>
      </c>
      <c r="E118" s="11" t="s">
        <v>1</v>
      </c>
      <c r="F118" s="13"/>
      <c r="G118" s="13"/>
      <c r="H118" s="13"/>
      <c r="I118" s="13"/>
    </row>
    <row r="119" spans="1:9">
      <c r="A119" s="12"/>
      <c r="B119" s="13"/>
      <c r="C119" s="13"/>
      <c r="D119" s="13"/>
      <c r="E119" s="13"/>
      <c r="F119" s="13"/>
      <c r="G119" s="13"/>
      <c r="H119" s="13"/>
      <c r="I119" s="13"/>
    </row>
    <row r="120" spans="1:9">
      <c r="A120" s="12"/>
      <c r="B120" s="13"/>
      <c r="C120" s="13"/>
      <c r="D120" s="13"/>
      <c r="E120" s="13"/>
      <c r="F120" s="13"/>
      <c r="G120" s="13"/>
      <c r="H120" s="13"/>
      <c r="I120" s="13"/>
    </row>
    <row r="121" spans="1:9">
      <c r="A121" s="12"/>
      <c r="B121" s="13"/>
      <c r="C121" s="13"/>
      <c r="D121" s="13"/>
      <c r="E121" s="13"/>
      <c r="F121" s="13"/>
      <c r="G121" s="13"/>
      <c r="H121" s="13"/>
      <c r="I121" s="13"/>
    </row>
    <row r="122" spans="1:9">
      <c r="A122" s="12"/>
      <c r="B122" s="13"/>
      <c r="C122" s="13"/>
      <c r="D122" s="13"/>
      <c r="E122" s="13"/>
      <c r="F122" s="13"/>
      <c r="G122" s="13"/>
      <c r="H122" s="13"/>
      <c r="I122" s="13"/>
    </row>
    <row r="123" spans="1:9">
      <c r="A123" s="12"/>
      <c r="B123" s="13"/>
      <c r="C123" s="13"/>
      <c r="D123" s="13"/>
      <c r="E123" s="13"/>
      <c r="F123" s="13"/>
      <c r="G123" s="13"/>
      <c r="H123" s="13"/>
      <c r="I123" s="13"/>
    </row>
    <row r="124" spans="1:9">
      <c r="A124" s="12"/>
      <c r="B124" s="13"/>
      <c r="C124" s="13"/>
      <c r="D124" s="13"/>
      <c r="E124" s="13"/>
      <c r="F124" s="13"/>
      <c r="G124" s="13"/>
      <c r="H124" s="13"/>
      <c r="I124" s="13"/>
    </row>
    <row r="125" spans="1:9">
      <c r="A125" s="12"/>
      <c r="B125" s="13"/>
      <c r="C125" s="13"/>
      <c r="D125" s="13"/>
      <c r="E125" s="13"/>
      <c r="F125" s="13"/>
      <c r="G125" s="13"/>
      <c r="H125" s="13"/>
      <c r="I125" s="13"/>
    </row>
    <row r="126" spans="1:9">
      <c r="A126" s="12"/>
      <c r="B126" s="13"/>
      <c r="C126" s="13"/>
      <c r="D126" s="13"/>
      <c r="E126" s="13"/>
      <c r="F126" s="13"/>
      <c r="G126" s="13"/>
      <c r="H126" s="13"/>
      <c r="I126" s="13"/>
    </row>
    <row r="127" spans="1:9">
      <c r="A127" s="12"/>
      <c r="B127" s="13"/>
      <c r="C127" s="13"/>
      <c r="D127" s="13"/>
      <c r="E127" s="13"/>
      <c r="F127" s="13"/>
      <c r="G127" s="13"/>
      <c r="H127" s="13"/>
      <c r="I127" s="13"/>
    </row>
    <row r="128" spans="1:9">
      <c r="A128" s="12"/>
      <c r="B128" s="13"/>
      <c r="C128" s="13"/>
      <c r="D128" s="13"/>
      <c r="E128" s="13"/>
      <c r="F128" s="13"/>
      <c r="G128" s="13"/>
      <c r="H128" s="13"/>
      <c r="I128" s="13"/>
    </row>
    <row r="129" spans="1:9">
      <c r="A129" s="12"/>
      <c r="B129" s="13"/>
      <c r="C129" s="13"/>
      <c r="D129" s="13"/>
      <c r="E129" s="13"/>
      <c r="F129" s="13"/>
      <c r="G129" s="13"/>
      <c r="H129" s="13"/>
      <c r="I129" s="13"/>
    </row>
    <row r="130" spans="1:9">
      <c r="A130" s="12"/>
      <c r="B130" s="13"/>
      <c r="C130" s="13"/>
      <c r="D130" s="13"/>
      <c r="E130" s="13"/>
      <c r="F130" s="13"/>
      <c r="G130" s="13"/>
      <c r="H130" s="13"/>
      <c r="I130" s="13"/>
    </row>
    <row r="131" spans="1:9">
      <c r="A131" s="12"/>
      <c r="B131" s="13"/>
      <c r="C131" s="13"/>
      <c r="D131" s="13"/>
      <c r="E131" s="13"/>
      <c r="F131" s="13"/>
      <c r="G131" s="13"/>
      <c r="H131" s="13"/>
      <c r="I131" s="13"/>
    </row>
    <row r="132" spans="1:9">
      <c r="A132" s="12"/>
      <c r="B132" s="13"/>
      <c r="C132" s="13"/>
      <c r="D132" s="13"/>
      <c r="E132" s="13"/>
      <c r="F132" s="13"/>
      <c r="G132" s="13"/>
      <c r="H132" s="13"/>
      <c r="I132" s="13"/>
    </row>
    <row r="133" spans="1:9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>
      <c r="A455" s="13"/>
      <c r="B455" s="13"/>
      <c r="C455" s="13"/>
      <c r="D455" s="13"/>
      <c r="E455" s="13"/>
      <c r="F455" s="13"/>
      <c r="G455" s="13"/>
      <c r="H455" s="13"/>
      <c r="I455" s="13"/>
    </row>
  </sheetData>
  <mergeCells count="16">
    <mergeCell ref="H1:I1"/>
    <mergeCell ref="A2:I2"/>
    <mergeCell ref="A4:A6"/>
    <mergeCell ref="B4:B6"/>
    <mergeCell ref="C4:E4"/>
    <mergeCell ref="F4:F6"/>
    <mergeCell ref="D5:D6"/>
    <mergeCell ref="E5:E6"/>
    <mergeCell ref="G4:I4"/>
    <mergeCell ref="H5:H6"/>
    <mergeCell ref="A8:I8"/>
    <mergeCell ref="A37:I37"/>
    <mergeCell ref="A66:I66"/>
    <mergeCell ref="A88:I88"/>
    <mergeCell ref="F52:I52"/>
    <mergeCell ref="F74:I74"/>
  </mergeCells>
  <pageMargins left="0" right="0" top="0" bottom="0" header="0" footer="0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2019-02-05T05:56:32Z</dcterms:modified>
</cp:coreProperties>
</file>